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4175" windowHeight="5325"/>
  </bookViews>
  <sheets>
    <sheet name="Folha1" sheetId="1" r:id="rId1"/>
    <sheet name="Folha2" sheetId="2" r:id="rId2"/>
    <sheet name="Folha3" sheetId="3" r:id="rId3"/>
  </sheets>
  <calcPr calcId="125725"/>
</workbook>
</file>

<file path=xl/calcChain.xml><?xml version="1.0" encoding="utf-8"?>
<calcChain xmlns="http://schemas.openxmlformats.org/spreadsheetml/2006/main">
  <c r="J50" i="1"/>
  <c r="J53"/>
  <c r="J45"/>
  <c r="J48"/>
  <c r="J54"/>
  <c r="J41"/>
  <c r="J37"/>
  <c r="J32"/>
  <c r="J27"/>
  <c r="I99"/>
  <c r="J99" s="1"/>
  <c r="H99"/>
  <c r="J98"/>
  <c r="J92"/>
  <c r="J90"/>
  <c r="J89"/>
  <c r="J81"/>
  <c r="J42"/>
  <c r="J74"/>
  <c r="J72"/>
  <c r="J68"/>
  <c r="J65"/>
  <c r="J62"/>
  <c r="J60"/>
  <c r="J58"/>
  <c r="J56"/>
  <c r="J49"/>
  <c r="J9"/>
  <c r="J8"/>
  <c r="I42" l="1"/>
  <c r="I75"/>
  <c r="J75" s="1"/>
  <c r="G99"/>
  <c r="G42"/>
  <c r="G75"/>
  <c r="I101" l="1"/>
  <c r="J101" s="1"/>
</calcChain>
</file>

<file path=xl/sharedStrings.xml><?xml version="1.0" encoding="utf-8"?>
<sst xmlns="http://schemas.openxmlformats.org/spreadsheetml/2006/main" count="237" uniqueCount="163">
  <si>
    <t>Subáreas</t>
  </si>
  <si>
    <t>Unidade</t>
  </si>
  <si>
    <t>Pontuação máxima</t>
  </si>
  <si>
    <t>PEDAGÓGICA</t>
  </si>
  <si>
    <t>Experiencia profissional no ensino superior</t>
  </si>
  <si>
    <t>Actividade docente</t>
  </si>
  <si>
    <t>Média anual &lt; 6 horas/semana</t>
  </si>
  <si>
    <t>horas/semana</t>
  </si>
  <si>
    <t>uc/ano</t>
  </si>
  <si>
    <t>uc</t>
  </si>
  <si>
    <t>Elaboração de programas de novas uc</t>
  </si>
  <si>
    <t>Elaboração de material didáctico</t>
  </si>
  <si>
    <t>Ferramentas pedagógicas</t>
  </si>
  <si>
    <t>publicação</t>
  </si>
  <si>
    <t>ferramenta</t>
  </si>
  <si>
    <t>ano</t>
  </si>
  <si>
    <t>Mestrado</t>
  </si>
  <si>
    <t>Doutoramento</t>
  </si>
  <si>
    <t>Dissertação concluída</t>
  </si>
  <si>
    <t>Formação/Actualização</t>
  </si>
  <si>
    <t xml:space="preserve">Número de horas </t>
  </si>
  <si>
    <t>Cursos frequentados &gt;= 20 horas</t>
  </si>
  <si>
    <t>Cursos frequentados &lt; 20 horas</t>
  </si>
  <si>
    <t>curso</t>
  </si>
  <si>
    <t>Juris de provas académicas</t>
  </si>
  <si>
    <t>Outros juris ou grupos de avaliação</t>
  </si>
  <si>
    <t>Concursos/provas pessoal docente</t>
  </si>
  <si>
    <t>candidato</t>
  </si>
  <si>
    <t>grupo de concursos</t>
  </si>
  <si>
    <t>concurso</t>
  </si>
  <si>
    <t>Assiduidade na docência e cumprimento de prazos</t>
  </si>
  <si>
    <t>Faltas injustificadas &lt; 2</t>
  </si>
  <si>
    <t>Faltas injustificadas &gt; = 2</t>
  </si>
  <si>
    <t>Outras ocorrências registadas &lt; 2</t>
  </si>
  <si>
    <t>faltas</t>
  </si>
  <si>
    <t>registos</t>
  </si>
  <si>
    <t>Outras ocorrências registadas &gt;= 2</t>
  </si>
  <si>
    <t>Outras actividades académicas</t>
  </si>
  <si>
    <t>Organização de visitas de estudo não curriculares</t>
  </si>
  <si>
    <t>Participações</t>
  </si>
  <si>
    <t>Visitas de estudo</t>
  </si>
  <si>
    <t>áreas/unidades</t>
  </si>
  <si>
    <t>Serviço</t>
  </si>
  <si>
    <t>SUBTOTAL</t>
  </si>
  <si>
    <t>TÉCNICO-CIENTÍFICA</t>
  </si>
  <si>
    <t>Formação académica</t>
  </si>
  <si>
    <t>Experiência não académica relevante para a área científica</t>
  </si>
  <si>
    <t>Actividade de investigação</t>
  </si>
  <si>
    <t>Experiência fora do meio académico nos últimos 5 anos</t>
  </si>
  <si>
    <t>comunicações</t>
  </si>
  <si>
    <t>livros</t>
  </si>
  <si>
    <t>projectos</t>
  </si>
  <si>
    <t>Eventos</t>
  </si>
  <si>
    <t>eventos</t>
  </si>
  <si>
    <t>Outros aspectos da actividade técnico-científica</t>
  </si>
  <si>
    <t>Outros concursos nacionais</t>
  </si>
  <si>
    <t>Outros concursos internacionais</t>
  </si>
  <si>
    <t>prémios</t>
  </si>
  <si>
    <t>mensões</t>
  </si>
  <si>
    <t>ano completo</t>
  </si>
  <si>
    <t>ORGANIZACIONAL</t>
  </si>
  <si>
    <t>Coordenação/comissão de mestrado</t>
  </si>
  <si>
    <t>Coordenação/comissão de doutoramento</t>
  </si>
  <si>
    <t>Orgãos uninominais</t>
  </si>
  <si>
    <t>semestre</t>
  </si>
  <si>
    <t>Coordenadores de programas de mobilidade</t>
  </si>
  <si>
    <t>CET ministrados pela ESHTE</t>
  </si>
  <si>
    <t>Actividades de promoção da Escola no exterior</t>
  </si>
  <si>
    <t>actividade</t>
  </si>
  <si>
    <t>acções</t>
  </si>
  <si>
    <t>TOTAL</t>
  </si>
  <si>
    <t>Média anual [6 ;10 horas[ / semana</t>
  </si>
  <si>
    <t>Média anual &gt;= 10 horas / semana*</t>
  </si>
  <si>
    <t>Orientações</t>
  </si>
  <si>
    <t>Co-orientações</t>
  </si>
  <si>
    <t>Coordenação de pós-graduações, executive masters, outros</t>
  </si>
  <si>
    <t>Membro de comité científico internacional</t>
  </si>
  <si>
    <t>Membro de comité científico nacional</t>
  </si>
  <si>
    <t>Membro de comissão organizadora internacional</t>
  </si>
  <si>
    <t>Membro de comissão organizadora nacional</t>
  </si>
  <si>
    <t>Organizador de exposições, workshops, mostras, concursos, provas</t>
  </si>
  <si>
    <t>Prémios nacionais</t>
  </si>
  <si>
    <t>Prémios internacionais</t>
  </si>
  <si>
    <t>Mensões honrosas nacionais</t>
  </si>
  <si>
    <t>Mensões honrosas internacionais</t>
  </si>
  <si>
    <t>Vice presidente</t>
  </si>
  <si>
    <t>Secretário</t>
  </si>
  <si>
    <t>Membro de orgão de governo e de gestão</t>
  </si>
  <si>
    <t>Cursos de 1º ciclo ministrados pela ESHTE</t>
  </si>
  <si>
    <t>Cargos de nomeação da presidência/conselho directivo</t>
  </si>
  <si>
    <t>Entidades externas de carácter social</t>
  </si>
  <si>
    <t>Licenciatura</t>
  </si>
  <si>
    <t>Especialista</t>
  </si>
  <si>
    <t>mais elevada</t>
  </si>
  <si>
    <t>Participação em projectos com génese na ESHTE - CESTUR</t>
  </si>
  <si>
    <t>Critérios</t>
  </si>
  <si>
    <t>Pontuação Máxima</t>
  </si>
  <si>
    <t>Máximo de Elementos</t>
  </si>
  <si>
    <t>Pontos</t>
  </si>
  <si>
    <t>Ponderação</t>
  </si>
  <si>
    <t>Área</t>
  </si>
  <si>
    <t>Técnica-Científica</t>
  </si>
  <si>
    <t>Só conta a pontuação</t>
  </si>
  <si>
    <t>Aprovação na parte escolar do doutoramento (relatório do orientador)</t>
  </si>
  <si>
    <t>Agregação</t>
  </si>
  <si>
    <t>por ano completo</t>
  </si>
  <si>
    <t>por artigo</t>
  </si>
  <si>
    <t>pot artigo</t>
  </si>
  <si>
    <t>por apresentação</t>
  </si>
  <si>
    <t>Número médio de unidades curriculares / ano</t>
  </si>
  <si>
    <t>Participação em grupos ou  comissões de avaliação</t>
  </si>
  <si>
    <t>Participação em órgãos (sem dispensa de serv.ou remunerado)</t>
  </si>
  <si>
    <t>Coordenação de serviçosprestados à Escola (devidamente validados)</t>
  </si>
  <si>
    <t>Provedor do Estudante</t>
  </si>
  <si>
    <t>Pedagógica</t>
  </si>
  <si>
    <t>Organizacional</t>
  </si>
  <si>
    <t>Organização/dinamização de ciclos de formação no interior da ESHTE</t>
  </si>
  <si>
    <t>Serviço docente prestado em distribuição oficial*</t>
  </si>
  <si>
    <t>Pontuação Final</t>
  </si>
  <si>
    <t>Membros do Conselho de Avaliação do Pessoal Docente</t>
  </si>
  <si>
    <t>ano completp</t>
  </si>
  <si>
    <t>Relatores</t>
  </si>
  <si>
    <t>Membro de Comissões de Avaliação de Recursos</t>
  </si>
  <si>
    <t>Desempenho Docente</t>
  </si>
  <si>
    <t>Avaliação pelos Alunos &gt; 5</t>
  </si>
  <si>
    <t>Avaliação pelos Alunos (3-5)</t>
  </si>
  <si>
    <t>Avaliação pelos Alunos &lt;= 3</t>
  </si>
  <si>
    <t>Editor de livro técnico-científico</t>
  </si>
  <si>
    <t>Autor de livro técnico-científico</t>
  </si>
  <si>
    <t xml:space="preserve">Artigos individuais em revistas técnico-científicas com referee </t>
  </si>
  <si>
    <t>Artigos individuais em revistas técnico-científicas sem referee</t>
  </si>
  <si>
    <t>Keynote speaker em congresso técnico-científico nacional</t>
  </si>
  <si>
    <t>Keynote speaker em congresso técnico-científico internacional</t>
  </si>
  <si>
    <t>Comunicação oral em congresso técnico-científico nacional</t>
  </si>
  <si>
    <t>Comunicação oral em congresso técnico-científico internacional</t>
  </si>
  <si>
    <t>Posters em congresso técnico-científico nacional</t>
  </si>
  <si>
    <t>Posters em congresso técnico-científico internacional</t>
  </si>
  <si>
    <t>Publicações técnico-científicas próprias utilizadas nas aulas</t>
  </si>
  <si>
    <t>Palestras técnico-científicas</t>
  </si>
  <si>
    <t>Coordenador de Projecto</t>
  </si>
  <si>
    <t>Co-coordenador de Projecto</t>
  </si>
  <si>
    <t>Consultor de Projecto</t>
  </si>
  <si>
    <t>Participante na equipa técnica de Projecto</t>
  </si>
  <si>
    <t>Avaliador de Projecto</t>
  </si>
  <si>
    <t>Outro serviço docente não remunerado autorizado pelo Presid.</t>
  </si>
  <si>
    <t>Horas</t>
  </si>
  <si>
    <t>por palestra</t>
  </si>
  <si>
    <t>Concursos especiais discentes (maiores de 23)</t>
  </si>
  <si>
    <t xml:space="preserve">Coordenações - Quando não sejam objecto de dispensa de </t>
  </si>
  <si>
    <t>Outras actividades não remuneradas</t>
  </si>
  <si>
    <t>Outros cargos não remunerados</t>
  </si>
  <si>
    <t>Coordenação de unidade ou área funcional (laboratório - F&amp;B)</t>
  </si>
  <si>
    <t>serviço docente</t>
  </si>
  <si>
    <t>Tradução ou edição crítica ou revisão de livro técnico-científico</t>
  </si>
  <si>
    <t>Co-autor de livro técnico científico (máximo 5 autores)</t>
  </si>
  <si>
    <t>Co-editor de livro técnico-científico (máximo 5 autores)</t>
  </si>
  <si>
    <t>Artigos não individuais em revistas técnico-científicas c/referee - Max 5</t>
  </si>
  <si>
    <t>Artigos não individuais em revistas técnico-científicas s/referee - Max 5</t>
  </si>
  <si>
    <t>Comissões Técnico-Científicas/Referee em revistas tc nacionais</t>
  </si>
  <si>
    <t>Comissões Técnico-Científicas/Referee em revistas tc internacionais</t>
  </si>
  <si>
    <t xml:space="preserve">Áreas científicas </t>
  </si>
  <si>
    <t>* Docentes com dispensa de serviço destinada à obtenção de grau de doutor, coordenadores de área científica e directores de curso pontuam oito pontos (&gt;=11 horas por semana)</t>
  </si>
  <si>
    <t>Presidente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</si>
</sst>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scheme val="minor"/>
    </font>
    <font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1" fillId="0" borderId="0" xfId="0" applyFont="1"/>
    <xf numFmtId="0" fontId="2" fillId="0" borderId="0" xfId="1" applyAlignment="1" applyProtection="1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3" xfId="0" applyFont="1" applyFill="1" applyBorder="1"/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3" xfId="0" applyFont="1" applyBorder="1"/>
    <xf numFmtId="0" fontId="5" fillId="0" borderId="4" xfId="0" applyFont="1" applyBorder="1"/>
    <xf numFmtId="0" fontId="0" fillId="0" borderId="3" xfId="0" applyBorder="1"/>
    <xf numFmtId="0" fontId="4" fillId="0" borderId="4" xfId="0" applyFont="1" applyBorder="1" applyAlignment="1">
      <alignment horizontal="right"/>
    </xf>
    <xf numFmtId="0" fontId="0" fillId="0" borderId="5" xfId="0" applyBorder="1"/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7" xfId="0" applyFont="1" applyBorder="1"/>
    <xf numFmtId="0" fontId="0" fillId="0" borderId="8" xfId="0" applyBorder="1"/>
    <xf numFmtId="0" fontId="4" fillId="2" borderId="4" xfId="0" applyFont="1" applyFill="1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1" fillId="0" borderId="10" xfId="0" applyFont="1" applyBorder="1"/>
    <xf numFmtId="0" fontId="4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4" fillId="2" borderId="1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7" fillId="2" borderId="6" xfId="0" applyFont="1" applyFill="1" applyBorder="1"/>
    <xf numFmtId="9" fontId="4" fillId="0" borderId="3" xfId="0" applyNumberFormat="1" applyFont="1" applyBorder="1" applyAlignment="1">
      <alignment horizontal="center"/>
    </xf>
    <xf numFmtId="9" fontId="4" fillId="0" borderId="10" xfId="0" applyNumberFormat="1" applyFont="1" applyBorder="1" applyAlignment="1">
      <alignment horizontal="center"/>
    </xf>
    <xf numFmtId="0" fontId="4" fillId="2" borderId="2" xfId="0" applyFont="1" applyFill="1" applyBorder="1"/>
    <xf numFmtId="0" fontId="4" fillId="0" borderId="12" xfId="0" applyFont="1" applyBorder="1"/>
    <xf numFmtId="0" fontId="4" fillId="0" borderId="11" xfId="0" applyFont="1" applyBorder="1"/>
    <xf numFmtId="0" fontId="4" fillId="0" borderId="1" xfId="0" applyFont="1" applyBorder="1" applyAlignment="1">
      <alignment horizontal="center"/>
    </xf>
    <xf numFmtId="0" fontId="4" fillId="2" borderId="5" xfId="0" applyFont="1" applyFill="1" applyBorder="1"/>
    <xf numFmtId="0" fontId="4" fillId="0" borderId="10" xfId="0" applyFont="1" applyBorder="1" applyAlignment="1">
      <alignment horizontal="center"/>
    </xf>
    <xf numFmtId="0" fontId="4" fillId="0" borderId="2" xfId="0" applyNumberFormat="1" applyFont="1" applyBorder="1"/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3" borderId="5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7" fillId="4" borderId="2" xfId="0" applyFont="1" applyFill="1" applyBorder="1"/>
    <xf numFmtId="0" fontId="7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9" xfId="0" applyFont="1" applyFill="1" applyBorder="1"/>
    <xf numFmtId="0" fontId="7" fillId="4" borderId="6" xfId="0" applyFont="1" applyFill="1" applyBorder="1"/>
    <xf numFmtId="0" fontId="7" fillId="4" borderId="1" xfId="0" applyFont="1" applyFill="1" applyBorder="1" applyAlignment="1">
      <alignment horizontal="right"/>
    </xf>
    <xf numFmtId="0" fontId="4" fillId="4" borderId="11" xfId="0" applyFont="1" applyFill="1" applyBorder="1"/>
    <xf numFmtId="0" fontId="0" fillId="4" borderId="6" xfId="0" applyFill="1" applyBorder="1"/>
    <xf numFmtId="0" fontId="4" fillId="4" borderId="9" xfId="0" applyFont="1" applyFill="1" applyBorder="1"/>
    <xf numFmtId="0" fontId="4" fillId="4" borderId="6" xfId="0" applyFont="1" applyFill="1" applyBorder="1"/>
    <xf numFmtId="0" fontId="4" fillId="4" borderId="1" xfId="0" applyFont="1" applyFill="1" applyBorder="1" applyAlignment="1">
      <alignment horizontal="right"/>
    </xf>
    <xf numFmtId="0" fontId="4" fillId="4" borderId="12" xfId="0" applyFont="1" applyFill="1" applyBorder="1"/>
    <xf numFmtId="0" fontId="4" fillId="4" borderId="5" xfId="0" applyFont="1" applyFill="1" applyBorder="1"/>
    <xf numFmtId="0" fontId="4" fillId="4" borderId="5" xfId="0" applyFont="1" applyFill="1" applyBorder="1" applyAlignment="1">
      <alignment horizontal="center"/>
    </xf>
    <xf numFmtId="0" fontId="4" fillId="4" borderId="8" xfId="0" applyFont="1" applyFill="1" applyBorder="1"/>
    <xf numFmtId="0" fontId="4" fillId="4" borderId="3" xfId="0" applyFont="1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2" xfId="0" applyFont="1" applyFill="1" applyBorder="1" applyAlignment="1">
      <alignment horizontal="right"/>
    </xf>
    <xf numFmtId="0" fontId="8" fillId="0" borderId="6" xfId="0" applyFont="1" applyFill="1" applyBorder="1"/>
    <xf numFmtId="0" fontId="4" fillId="0" borderId="5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3" xfId="0" applyFont="1" applyBorder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13" xfId="0" applyFont="1" applyBorder="1"/>
    <xf numFmtId="0" fontId="4" fillId="0" borderId="13" xfId="0" applyFont="1" applyBorder="1" applyAlignment="1">
      <alignment horizontal="right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3" xfId="0" applyFont="1" applyBorder="1" applyAlignment="1">
      <alignment horizontal="right"/>
    </xf>
    <xf numFmtId="0" fontId="9" fillId="0" borderId="2" xfId="0" applyFont="1" applyBorder="1"/>
    <xf numFmtId="0" fontId="9" fillId="0" borderId="1" xfId="0" applyFont="1" applyBorder="1"/>
    <xf numFmtId="0" fontId="4" fillId="0" borderId="3" xfId="0" applyFont="1" applyBorder="1" applyAlignment="1">
      <alignment horizontal="right"/>
    </xf>
    <xf numFmtId="0" fontId="4" fillId="3" borderId="4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13" xfId="0" applyBorder="1"/>
    <xf numFmtId="0" fontId="0" fillId="0" borderId="5" xfId="0" applyBorder="1" applyAlignment="1">
      <alignment horizontal="center" vertical="center" textRotation="90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4" fillId="0" borderId="4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12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right"/>
    </xf>
    <xf numFmtId="0" fontId="4" fillId="0" borderId="1" xfId="0" applyFont="1" applyBorder="1" applyAlignment="1"/>
    <xf numFmtId="0" fontId="4" fillId="0" borderId="4" xfId="0" applyFont="1" applyBorder="1" applyAlignment="1"/>
  </cellXfs>
  <cellStyles count="2">
    <cellStyle name="Hiperligaçã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06"/>
  <sheetViews>
    <sheetView tabSelected="1" showWhiteSpace="0" view="pageLayout" zoomScaleNormal="100" workbookViewId="0">
      <selection activeCell="I51" sqref="I51:I53"/>
    </sheetView>
  </sheetViews>
  <sheetFormatPr defaultRowHeight="15"/>
  <cols>
    <col min="2" max="2" width="7.85546875" customWidth="1"/>
    <col min="3" max="3" width="36" customWidth="1"/>
    <col min="4" max="4" width="39.85546875" customWidth="1"/>
    <col min="5" max="5" width="13.42578125" customWidth="1"/>
    <col min="6" max="6" width="6.28515625" customWidth="1"/>
    <col min="7" max="7" width="12.85546875" customWidth="1"/>
    <col min="8" max="8" width="13.28515625" style="11" customWidth="1"/>
    <col min="9" max="9" width="13.28515625" style="51" customWidth="1"/>
  </cols>
  <sheetData>
    <row r="1" spans="1:16">
      <c r="A1" s="98" t="s">
        <v>44</v>
      </c>
      <c r="B1" s="99"/>
      <c r="C1" s="99"/>
      <c r="D1" s="99"/>
      <c r="E1" s="99"/>
      <c r="F1" s="99"/>
      <c r="G1" s="99"/>
      <c r="H1" s="100"/>
      <c r="I1" s="52"/>
      <c r="J1" s="1"/>
      <c r="K1" s="1"/>
      <c r="L1" s="1"/>
      <c r="M1" s="1"/>
      <c r="N1" s="1"/>
      <c r="O1" s="1"/>
      <c r="P1" s="1"/>
    </row>
    <row r="2" spans="1:16">
      <c r="A2" s="8" t="s">
        <v>100</v>
      </c>
      <c r="B2" s="37" t="s">
        <v>99</v>
      </c>
      <c r="C2" s="38" t="s">
        <v>0</v>
      </c>
      <c r="D2" s="8" t="s">
        <v>95</v>
      </c>
      <c r="E2" s="8" t="s">
        <v>1</v>
      </c>
      <c r="F2" s="8" t="s">
        <v>98</v>
      </c>
      <c r="G2" s="22" t="s">
        <v>96</v>
      </c>
      <c r="H2" s="47" t="s">
        <v>97</v>
      </c>
      <c r="I2" s="8" t="s">
        <v>118</v>
      </c>
      <c r="J2" s="1"/>
      <c r="K2" s="1"/>
      <c r="L2" s="1"/>
      <c r="M2" s="1"/>
      <c r="N2" s="1"/>
      <c r="O2" s="1"/>
      <c r="P2" s="1"/>
    </row>
    <row r="3" spans="1:16">
      <c r="A3" s="102" t="s">
        <v>101</v>
      </c>
      <c r="B3" s="35"/>
      <c r="C3" s="6" t="s">
        <v>45</v>
      </c>
      <c r="D3" s="6" t="s">
        <v>91</v>
      </c>
      <c r="E3" s="6"/>
      <c r="F3" s="12">
        <v>2</v>
      </c>
      <c r="G3" s="23"/>
      <c r="H3" s="20"/>
      <c r="I3" s="110"/>
      <c r="O3" s="1"/>
      <c r="P3" s="1"/>
    </row>
    <row r="4" spans="1:16">
      <c r="A4" s="105"/>
      <c r="B4" s="35"/>
      <c r="C4" s="9"/>
      <c r="D4" s="6" t="s">
        <v>16</v>
      </c>
      <c r="E4" s="6"/>
      <c r="F4" s="12">
        <v>3</v>
      </c>
      <c r="G4" s="24"/>
      <c r="H4" s="21" t="s">
        <v>102</v>
      </c>
      <c r="I4" s="111"/>
      <c r="O4" s="1"/>
      <c r="P4" s="1"/>
    </row>
    <row r="5" spans="1:16">
      <c r="A5" s="105"/>
      <c r="B5" s="35"/>
      <c r="C5" s="9"/>
      <c r="D5" s="6" t="s">
        <v>103</v>
      </c>
      <c r="E5" s="6"/>
      <c r="F5" s="12">
        <v>3.25</v>
      </c>
      <c r="G5" s="25"/>
      <c r="H5" s="21" t="s">
        <v>93</v>
      </c>
      <c r="I5" s="111"/>
      <c r="O5" s="1"/>
      <c r="P5" s="1"/>
    </row>
    <row r="6" spans="1:16">
      <c r="A6" s="105"/>
      <c r="B6" s="35"/>
      <c r="C6" s="6"/>
      <c r="D6" s="6" t="s">
        <v>92</v>
      </c>
      <c r="E6" s="6"/>
      <c r="F6" s="12">
        <v>3.5</v>
      </c>
      <c r="G6" s="25"/>
      <c r="H6" s="15"/>
      <c r="I6" s="111"/>
      <c r="O6" s="1"/>
      <c r="P6" s="1"/>
    </row>
    <row r="7" spans="1:16">
      <c r="A7" s="105"/>
      <c r="B7" s="35"/>
      <c r="C7" s="6"/>
      <c r="D7" s="6" t="s">
        <v>17</v>
      </c>
      <c r="E7" s="6"/>
      <c r="F7" s="12">
        <v>4.5</v>
      </c>
      <c r="G7" s="25"/>
      <c r="H7" s="15"/>
      <c r="I7" s="111"/>
      <c r="O7" s="1"/>
      <c r="P7" s="1"/>
    </row>
    <row r="8" spans="1:16">
      <c r="A8" s="105"/>
      <c r="B8" s="35"/>
      <c r="C8" s="6"/>
      <c r="D8" s="6" t="s">
        <v>104</v>
      </c>
      <c r="E8" s="6"/>
      <c r="F8" s="12">
        <v>5</v>
      </c>
      <c r="G8" s="26">
        <v>5</v>
      </c>
      <c r="H8" s="13"/>
      <c r="I8" s="112"/>
      <c r="J8" t="str">
        <f>IF(I3&gt;5,"Atenção: Pontuação Máxima = 5","")</f>
        <v/>
      </c>
      <c r="O8" s="1"/>
      <c r="P8" s="1"/>
    </row>
    <row r="9" spans="1:16">
      <c r="A9" s="105"/>
      <c r="B9" s="35"/>
      <c r="C9" s="6" t="s">
        <v>46</v>
      </c>
      <c r="D9" s="6" t="s">
        <v>48</v>
      </c>
      <c r="E9" s="46" t="s">
        <v>105</v>
      </c>
      <c r="F9" s="6">
        <v>0.4</v>
      </c>
      <c r="G9" s="25">
        <v>2</v>
      </c>
      <c r="H9" s="6">
        <v>4</v>
      </c>
      <c r="I9" s="55"/>
      <c r="J9" t="str">
        <f>IF(I4&gt;2,"Atenção: Pontuação Máxima = 2","")</f>
        <v/>
      </c>
      <c r="O9" s="1"/>
      <c r="P9" s="1"/>
    </row>
    <row r="10" spans="1:16">
      <c r="A10" s="105"/>
      <c r="B10" s="35"/>
      <c r="C10" s="6" t="s">
        <v>47</v>
      </c>
      <c r="D10" s="6" t="s">
        <v>129</v>
      </c>
      <c r="E10" s="46" t="s">
        <v>106</v>
      </c>
      <c r="F10" s="12">
        <v>2</v>
      </c>
      <c r="G10" s="27"/>
      <c r="H10" s="14">
        <v>2</v>
      </c>
      <c r="I10" s="81"/>
      <c r="O10" s="1"/>
      <c r="P10" s="1"/>
    </row>
    <row r="11" spans="1:16">
      <c r="A11" s="105"/>
      <c r="B11" s="35"/>
      <c r="C11" s="6"/>
      <c r="D11" s="6" t="s">
        <v>130</v>
      </c>
      <c r="E11" s="46" t="s">
        <v>106</v>
      </c>
      <c r="F11" s="12">
        <v>1</v>
      </c>
      <c r="G11" s="25"/>
      <c r="H11" s="15">
        <v>3</v>
      </c>
      <c r="I11" s="82"/>
      <c r="O11" s="1"/>
      <c r="P11" s="1"/>
    </row>
    <row r="12" spans="1:16">
      <c r="A12" s="105"/>
      <c r="B12" s="35"/>
      <c r="C12" s="6"/>
      <c r="D12" s="96" t="s">
        <v>156</v>
      </c>
      <c r="E12" s="46" t="s">
        <v>106</v>
      </c>
      <c r="F12" s="12">
        <v>1</v>
      </c>
      <c r="G12" s="25"/>
      <c r="H12" s="15">
        <v>3</v>
      </c>
      <c r="I12" s="82"/>
      <c r="O12" s="1"/>
      <c r="P12" s="1"/>
    </row>
    <row r="13" spans="1:16">
      <c r="A13" s="105"/>
      <c r="B13" s="35"/>
      <c r="C13" s="6"/>
      <c r="D13" s="96" t="s">
        <v>157</v>
      </c>
      <c r="E13" s="46" t="s">
        <v>107</v>
      </c>
      <c r="F13" s="12">
        <v>0.5</v>
      </c>
      <c r="G13" s="25"/>
      <c r="H13" s="15">
        <v>4</v>
      </c>
      <c r="I13" s="82"/>
      <c r="O13" s="1"/>
      <c r="P13" s="1"/>
    </row>
    <row r="14" spans="1:16">
      <c r="A14" s="105"/>
      <c r="B14" s="35"/>
      <c r="C14" s="6"/>
      <c r="D14" s="6" t="s">
        <v>158</v>
      </c>
      <c r="E14" s="46" t="s">
        <v>106</v>
      </c>
      <c r="F14" s="12">
        <v>1</v>
      </c>
      <c r="G14" s="25"/>
      <c r="H14" s="15">
        <v>3</v>
      </c>
      <c r="I14" s="94"/>
      <c r="O14" s="1"/>
      <c r="P14" s="1"/>
    </row>
    <row r="15" spans="1:16">
      <c r="A15" s="105"/>
      <c r="B15" s="35"/>
      <c r="C15" s="6"/>
      <c r="D15" s="6" t="s">
        <v>159</v>
      </c>
      <c r="E15" s="46" t="s">
        <v>106</v>
      </c>
      <c r="F15" s="12">
        <v>2</v>
      </c>
      <c r="G15" s="25"/>
      <c r="H15" s="15">
        <v>2</v>
      </c>
      <c r="I15" s="94"/>
      <c r="O15" s="1"/>
      <c r="P15" s="1"/>
    </row>
    <row r="16" spans="1:16">
      <c r="A16" s="105"/>
      <c r="B16" s="35"/>
      <c r="C16" s="9"/>
      <c r="D16" s="6" t="s">
        <v>131</v>
      </c>
      <c r="E16" s="46" t="s">
        <v>49</v>
      </c>
      <c r="F16" s="16">
        <v>1</v>
      </c>
      <c r="G16" s="28"/>
      <c r="H16" s="15">
        <v>3</v>
      </c>
      <c r="I16" s="82"/>
      <c r="O16" s="1"/>
      <c r="P16" s="1"/>
    </row>
    <row r="17" spans="1:16">
      <c r="A17" s="105"/>
      <c r="B17" s="35"/>
      <c r="C17" s="9"/>
      <c r="D17" s="6" t="s">
        <v>132</v>
      </c>
      <c r="E17" s="46" t="s">
        <v>49</v>
      </c>
      <c r="F17" s="16">
        <v>1.5</v>
      </c>
      <c r="G17" s="28"/>
      <c r="H17" s="15">
        <v>3</v>
      </c>
      <c r="I17" s="82"/>
      <c r="O17" s="1"/>
      <c r="P17" s="1"/>
    </row>
    <row r="18" spans="1:16">
      <c r="A18" s="105"/>
      <c r="B18" s="35"/>
      <c r="C18" s="6"/>
      <c r="D18" s="6" t="s">
        <v>133</v>
      </c>
      <c r="E18" s="46" t="s">
        <v>49</v>
      </c>
      <c r="F18" s="12">
        <v>0.5</v>
      </c>
      <c r="G18" s="25"/>
      <c r="H18" s="15">
        <v>4</v>
      </c>
      <c r="I18" s="82"/>
      <c r="O18" s="1"/>
      <c r="P18" s="1"/>
    </row>
    <row r="19" spans="1:16">
      <c r="A19" s="105"/>
      <c r="B19" s="35"/>
      <c r="C19" s="6"/>
      <c r="D19" s="6" t="s">
        <v>134</v>
      </c>
      <c r="E19" s="46" t="s">
        <v>49</v>
      </c>
      <c r="F19" s="12">
        <v>1</v>
      </c>
      <c r="G19" s="25"/>
      <c r="H19" s="15">
        <v>3</v>
      </c>
      <c r="I19" s="82"/>
      <c r="O19" s="1"/>
      <c r="P19" s="1"/>
    </row>
    <row r="20" spans="1:16">
      <c r="A20" s="105"/>
      <c r="B20" s="35"/>
      <c r="C20" s="6"/>
      <c r="D20" s="6" t="s">
        <v>135</v>
      </c>
      <c r="E20" s="46" t="s">
        <v>108</v>
      </c>
      <c r="F20" s="12">
        <v>0.5</v>
      </c>
      <c r="G20" s="25"/>
      <c r="H20" s="15">
        <v>4</v>
      </c>
      <c r="I20" s="82"/>
      <c r="O20" s="1"/>
      <c r="P20" s="1"/>
    </row>
    <row r="21" spans="1:16">
      <c r="A21" s="105"/>
      <c r="B21" s="35"/>
      <c r="C21" s="6"/>
      <c r="D21" s="6" t="s">
        <v>136</v>
      </c>
      <c r="E21" s="46" t="s">
        <v>108</v>
      </c>
      <c r="F21" s="12">
        <v>1</v>
      </c>
      <c r="G21" s="25"/>
      <c r="H21" s="15">
        <v>3</v>
      </c>
      <c r="I21" s="82"/>
      <c r="O21" s="1"/>
      <c r="P21" s="1"/>
    </row>
    <row r="22" spans="1:16">
      <c r="A22" s="105"/>
      <c r="B22" s="35"/>
      <c r="C22" s="6"/>
      <c r="D22" s="6" t="s">
        <v>128</v>
      </c>
      <c r="E22" s="46" t="s">
        <v>50</v>
      </c>
      <c r="F22" s="12">
        <v>3</v>
      </c>
      <c r="G22" s="25"/>
      <c r="H22" s="15">
        <v>1</v>
      </c>
      <c r="I22" s="82"/>
      <c r="O22" s="1"/>
      <c r="P22" s="1"/>
    </row>
    <row r="23" spans="1:16" s="1" customFormat="1" ht="13.5">
      <c r="A23" s="105"/>
      <c r="B23" s="32"/>
      <c r="C23" s="6"/>
      <c r="D23" s="6" t="s">
        <v>154</v>
      </c>
      <c r="E23" s="46" t="s">
        <v>50</v>
      </c>
      <c r="F23" s="12">
        <v>1.5</v>
      </c>
      <c r="G23" s="25"/>
      <c r="H23" s="15">
        <v>2</v>
      </c>
      <c r="I23" s="82"/>
    </row>
    <row r="24" spans="1:16">
      <c r="A24" s="105"/>
      <c r="B24" s="42">
        <v>0.35</v>
      </c>
      <c r="C24" s="6"/>
      <c r="D24" s="6" t="s">
        <v>127</v>
      </c>
      <c r="E24" s="46" t="s">
        <v>50</v>
      </c>
      <c r="F24" s="12">
        <v>2</v>
      </c>
      <c r="G24" s="25"/>
      <c r="H24" s="15">
        <v>1</v>
      </c>
      <c r="I24" s="82"/>
      <c r="O24" s="1"/>
      <c r="P24" s="1"/>
    </row>
    <row r="25" spans="1:16">
      <c r="A25" s="105"/>
      <c r="B25" s="35"/>
      <c r="C25" s="6"/>
      <c r="D25" s="6" t="s">
        <v>155</v>
      </c>
      <c r="E25" s="46" t="s">
        <v>50</v>
      </c>
      <c r="F25" s="12">
        <v>1</v>
      </c>
      <c r="G25" s="25"/>
      <c r="H25" s="15">
        <v>3</v>
      </c>
      <c r="I25" s="82"/>
      <c r="O25" s="1"/>
      <c r="P25" s="1"/>
    </row>
    <row r="26" spans="1:16">
      <c r="A26" s="105"/>
      <c r="B26" s="35"/>
      <c r="C26" s="6"/>
      <c r="D26" s="6" t="s">
        <v>153</v>
      </c>
      <c r="E26" s="46" t="s">
        <v>50</v>
      </c>
      <c r="F26" s="12">
        <v>1</v>
      </c>
      <c r="G26" s="25"/>
      <c r="H26" s="15">
        <v>3</v>
      </c>
      <c r="I26" s="82"/>
      <c r="O26" s="1"/>
      <c r="P26" s="1"/>
    </row>
    <row r="27" spans="1:16">
      <c r="A27" s="105"/>
      <c r="B27" s="35"/>
      <c r="C27" s="6"/>
      <c r="D27" s="6" t="s">
        <v>138</v>
      </c>
      <c r="E27" s="46" t="s">
        <v>146</v>
      </c>
      <c r="F27" s="12">
        <v>1</v>
      </c>
      <c r="G27" s="26">
        <v>15</v>
      </c>
      <c r="H27" s="13">
        <v>3</v>
      </c>
      <c r="I27" s="57"/>
      <c r="J27" t="str">
        <f>IF(I27&gt;15,"Atenção: Pontuação Máxima = 15","")</f>
        <v/>
      </c>
      <c r="O27" s="1"/>
      <c r="P27" s="1"/>
    </row>
    <row r="28" spans="1:16">
      <c r="A28" s="105"/>
      <c r="B28" s="35"/>
      <c r="C28" s="6" t="s">
        <v>94</v>
      </c>
      <c r="D28" s="6" t="s">
        <v>139</v>
      </c>
      <c r="E28" s="46" t="s">
        <v>51</v>
      </c>
      <c r="F28" s="12">
        <v>2</v>
      </c>
      <c r="G28" s="27"/>
      <c r="H28" s="14">
        <v>2</v>
      </c>
      <c r="I28" s="81"/>
      <c r="O28" s="1"/>
      <c r="P28" s="1"/>
    </row>
    <row r="29" spans="1:16">
      <c r="A29" s="105"/>
      <c r="B29" s="35"/>
      <c r="C29" s="6"/>
      <c r="D29" s="6" t="s">
        <v>140</v>
      </c>
      <c r="E29" s="46" t="s">
        <v>51</v>
      </c>
      <c r="F29" s="12">
        <v>1</v>
      </c>
      <c r="G29" s="25"/>
      <c r="H29" s="15">
        <v>3</v>
      </c>
      <c r="I29" s="82"/>
      <c r="O29" s="1"/>
      <c r="P29" s="1"/>
    </row>
    <row r="30" spans="1:16">
      <c r="A30" s="105"/>
      <c r="B30" s="35"/>
      <c r="C30" s="6"/>
      <c r="D30" s="6" t="s">
        <v>141</v>
      </c>
      <c r="E30" s="46" t="s">
        <v>51</v>
      </c>
      <c r="F30" s="12">
        <v>0.5</v>
      </c>
      <c r="G30" s="25"/>
      <c r="H30" s="15">
        <v>4</v>
      </c>
      <c r="I30" s="82"/>
      <c r="O30" s="1"/>
      <c r="P30" s="1"/>
    </row>
    <row r="31" spans="1:16">
      <c r="A31" s="105"/>
      <c r="B31" s="35"/>
      <c r="C31" s="6"/>
      <c r="D31" s="6" t="s">
        <v>142</v>
      </c>
      <c r="E31" s="46" t="s">
        <v>51</v>
      </c>
      <c r="F31" s="12">
        <v>0.5</v>
      </c>
      <c r="G31" s="25"/>
      <c r="H31" s="15">
        <v>4</v>
      </c>
      <c r="I31" s="82"/>
      <c r="O31" s="1"/>
      <c r="P31" s="1"/>
    </row>
    <row r="32" spans="1:16">
      <c r="A32" s="105"/>
      <c r="B32" s="35"/>
      <c r="C32" s="6"/>
      <c r="D32" s="6" t="s">
        <v>143</v>
      </c>
      <c r="E32" s="46" t="s">
        <v>51</v>
      </c>
      <c r="F32" s="12">
        <v>1</v>
      </c>
      <c r="G32" s="26">
        <v>5</v>
      </c>
      <c r="H32" s="13">
        <v>3</v>
      </c>
      <c r="I32" s="57"/>
      <c r="J32" t="str">
        <f>IF(I32&gt;5,"Atenção: Pontuação Máxima = 5","")</f>
        <v/>
      </c>
      <c r="O32" s="1"/>
      <c r="P32" s="1"/>
    </row>
    <row r="33" spans="1:16">
      <c r="A33" s="105"/>
      <c r="B33" s="35"/>
      <c r="C33" s="6" t="s">
        <v>52</v>
      </c>
      <c r="D33" s="6" t="s">
        <v>76</v>
      </c>
      <c r="E33" s="46" t="s">
        <v>53</v>
      </c>
      <c r="F33" s="12">
        <v>1.5</v>
      </c>
      <c r="G33" s="27"/>
      <c r="H33" s="14">
        <v>2</v>
      </c>
      <c r="I33" s="81"/>
      <c r="O33" s="1"/>
      <c r="P33" s="1"/>
    </row>
    <row r="34" spans="1:16">
      <c r="A34" s="105"/>
      <c r="B34" s="35"/>
      <c r="C34" s="6"/>
      <c r="D34" s="6" t="s">
        <v>77</v>
      </c>
      <c r="E34" s="46" t="s">
        <v>53</v>
      </c>
      <c r="F34" s="12">
        <v>1</v>
      </c>
      <c r="G34" s="25"/>
      <c r="H34" s="15">
        <v>3</v>
      </c>
      <c r="I34" s="82"/>
      <c r="O34" s="1"/>
      <c r="P34" s="1"/>
    </row>
    <row r="35" spans="1:16">
      <c r="A35" s="105"/>
      <c r="B35" s="35"/>
      <c r="C35" s="6"/>
      <c r="D35" s="6" t="s">
        <v>78</v>
      </c>
      <c r="E35" s="46" t="s">
        <v>53</v>
      </c>
      <c r="F35" s="12">
        <v>1.5</v>
      </c>
      <c r="G35" s="25"/>
      <c r="H35" s="15">
        <v>2</v>
      </c>
      <c r="I35" s="82"/>
      <c r="O35" s="1"/>
      <c r="P35" s="1"/>
    </row>
    <row r="36" spans="1:16">
      <c r="A36" s="105"/>
      <c r="B36" s="35"/>
      <c r="C36" s="6"/>
      <c r="D36" s="6" t="s">
        <v>79</v>
      </c>
      <c r="E36" s="46" t="s">
        <v>53</v>
      </c>
      <c r="F36" s="12">
        <v>1</v>
      </c>
      <c r="G36" s="25"/>
      <c r="H36" s="15">
        <v>3</v>
      </c>
      <c r="I36" s="82"/>
      <c r="O36" s="1"/>
      <c r="P36" s="1"/>
    </row>
    <row r="37" spans="1:16">
      <c r="A37" s="105"/>
      <c r="B37" s="35"/>
      <c r="C37" s="6"/>
      <c r="D37" s="6" t="s">
        <v>80</v>
      </c>
      <c r="E37" s="46" t="s">
        <v>53</v>
      </c>
      <c r="F37" s="12">
        <v>0.5</v>
      </c>
      <c r="G37" s="26">
        <v>4</v>
      </c>
      <c r="H37" s="13">
        <v>4</v>
      </c>
      <c r="I37" s="57"/>
      <c r="J37" t="str">
        <f>IF(I37&gt;4,"Atenção: Pontuação Máxima = 4","")</f>
        <v/>
      </c>
      <c r="O37" s="1"/>
      <c r="P37" s="1"/>
    </row>
    <row r="38" spans="1:16">
      <c r="A38" s="105"/>
      <c r="B38" s="35"/>
      <c r="C38" s="6" t="s">
        <v>54</v>
      </c>
      <c r="D38" s="6" t="s">
        <v>81</v>
      </c>
      <c r="E38" s="46" t="s">
        <v>57</v>
      </c>
      <c r="F38" s="12">
        <v>1.5</v>
      </c>
      <c r="G38" s="25"/>
      <c r="H38" s="15">
        <v>2</v>
      </c>
      <c r="I38" s="54"/>
      <c r="O38" s="1"/>
      <c r="P38" s="1"/>
    </row>
    <row r="39" spans="1:16">
      <c r="A39" s="105"/>
      <c r="B39" s="35"/>
      <c r="C39" s="6"/>
      <c r="D39" s="6" t="s">
        <v>82</v>
      </c>
      <c r="E39" s="46" t="s">
        <v>57</v>
      </c>
      <c r="F39" s="12">
        <v>3</v>
      </c>
      <c r="G39" s="25"/>
      <c r="H39" s="15">
        <v>1</v>
      </c>
      <c r="I39" s="54"/>
      <c r="O39" s="1"/>
      <c r="P39" s="1"/>
    </row>
    <row r="40" spans="1:16">
      <c r="A40" s="105"/>
      <c r="B40" s="35"/>
      <c r="C40" s="6"/>
      <c r="D40" s="6" t="s">
        <v>83</v>
      </c>
      <c r="E40" s="46" t="s">
        <v>58</v>
      </c>
      <c r="F40" s="12">
        <v>0.5</v>
      </c>
      <c r="G40" s="25"/>
      <c r="H40" s="15">
        <v>4</v>
      </c>
      <c r="I40" s="54"/>
      <c r="O40" s="1"/>
      <c r="P40" s="1"/>
    </row>
    <row r="41" spans="1:16">
      <c r="A41" s="105"/>
      <c r="B41" s="35"/>
      <c r="C41" s="6"/>
      <c r="D41" s="6" t="s">
        <v>84</v>
      </c>
      <c r="E41" s="46" t="s">
        <v>58</v>
      </c>
      <c r="F41" s="12">
        <v>1</v>
      </c>
      <c r="G41" s="26">
        <v>4</v>
      </c>
      <c r="H41" s="15">
        <v>3</v>
      </c>
      <c r="I41" s="57"/>
      <c r="J41" t="str">
        <f>IF(I41&gt;4,"Atenção: Pontuação Máxima = 4","")</f>
        <v/>
      </c>
      <c r="O41" s="1"/>
      <c r="P41" s="1"/>
    </row>
    <row r="42" spans="1:16">
      <c r="A42" s="106"/>
      <c r="B42" s="36"/>
      <c r="C42" s="76" t="s">
        <v>43</v>
      </c>
      <c r="D42" s="76"/>
      <c r="E42" s="77"/>
      <c r="F42" s="76"/>
      <c r="G42" s="78">
        <f>SUM(G3:G41)</f>
        <v>35</v>
      </c>
      <c r="H42" s="76"/>
      <c r="I42" s="79">
        <f>SUM(I3:I41)</f>
        <v>0</v>
      </c>
      <c r="J42" t="str">
        <f>IF(I37&gt;35,"Atenção: Pontuação Máxima = 35","")</f>
        <v/>
      </c>
      <c r="O42" s="1"/>
      <c r="P42" s="1"/>
    </row>
    <row r="43" spans="1:16">
      <c r="A43" s="98" t="s">
        <v>3</v>
      </c>
      <c r="B43" s="99"/>
      <c r="C43" s="99"/>
      <c r="D43" s="99"/>
      <c r="E43" s="99"/>
      <c r="F43" s="99"/>
      <c r="G43" s="99"/>
      <c r="H43" s="100"/>
      <c r="I43" s="52"/>
      <c r="J43" s="1"/>
      <c r="K43" s="1"/>
      <c r="L43" s="1"/>
      <c r="M43" s="1"/>
      <c r="N43" s="1"/>
      <c r="O43" s="1"/>
      <c r="P43" s="1"/>
    </row>
    <row r="44" spans="1:16">
      <c r="A44" s="8" t="s">
        <v>100</v>
      </c>
      <c r="B44" s="43" t="s">
        <v>99</v>
      </c>
      <c r="C44" s="38" t="s">
        <v>0</v>
      </c>
      <c r="D44" s="38" t="s">
        <v>95</v>
      </c>
      <c r="E44" s="38" t="s">
        <v>1</v>
      </c>
      <c r="F44" s="38" t="s">
        <v>98</v>
      </c>
      <c r="G44" s="39" t="s">
        <v>2</v>
      </c>
      <c r="H44" s="40" t="s">
        <v>97</v>
      </c>
      <c r="I44" s="56"/>
      <c r="J44" s="1"/>
      <c r="K44" s="1"/>
      <c r="L44" s="1"/>
      <c r="M44" s="1"/>
      <c r="N44" s="1"/>
      <c r="O44" s="1"/>
      <c r="P44" s="1"/>
    </row>
    <row r="45" spans="1:16" ht="15" customHeight="1">
      <c r="A45" s="102" t="s">
        <v>114</v>
      </c>
      <c r="B45" s="19"/>
      <c r="C45" s="6" t="s">
        <v>5</v>
      </c>
      <c r="D45" s="7" t="s">
        <v>4</v>
      </c>
      <c r="E45" s="46" t="s">
        <v>15</v>
      </c>
      <c r="F45" s="6">
        <v>1</v>
      </c>
      <c r="G45" s="27">
        <v>10</v>
      </c>
      <c r="H45" s="14">
        <v>10</v>
      </c>
      <c r="I45" s="55"/>
      <c r="J45" t="str">
        <f>IF(I45&gt;10,"Atenção: Pontuação Máxima = 10","")</f>
        <v/>
      </c>
      <c r="K45" s="1"/>
      <c r="L45" s="1"/>
      <c r="M45" s="1"/>
      <c r="N45" s="1"/>
      <c r="O45" s="1"/>
      <c r="P45" s="1"/>
    </row>
    <row r="46" spans="1:16">
      <c r="A46" s="103"/>
      <c r="B46" s="17"/>
      <c r="C46" s="6" t="s">
        <v>117</v>
      </c>
      <c r="D46" s="7" t="s">
        <v>6</v>
      </c>
      <c r="E46" s="46" t="s">
        <v>7</v>
      </c>
      <c r="F46" s="12">
        <v>4</v>
      </c>
      <c r="G46" s="14"/>
      <c r="H46" s="44"/>
      <c r="I46" s="110"/>
      <c r="J46" s="1"/>
      <c r="K46" s="1"/>
      <c r="L46" s="1"/>
      <c r="M46" s="1"/>
      <c r="N46" s="1"/>
      <c r="O46" s="1"/>
      <c r="P46" s="1"/>
    </row>
    <row r="47" spans="1:16">
      <c r="A47" s="103"/>
      <c r="B47" s="17"/>
      <c r="C47" s="6"/>
      <c r="D47" s="7" t="s">
        <v>71</v>
      </c>
      <c r="E47" s="46" t="s">
        <v>7</v>
      </c>
      <c r="F47" s="12">
        <v>6</v>
      </c>
      <c r="G47" s="15"/>
      <c r="H47" s="48" t="s">
        <v>102</v>
      </c>
      <c r="I47" s="111"/>
      <c r="J47" s="1"/>
      <c r="K47" s="1"/>
      <c r="L47" s="1"/>
      <c r="M47" s="1"/>
      <c r="N47" s="1"/>
      <c r="O47" s="1"/>
      <c r="P47" s="1"/>
    </row>
    <row r="48" spans="1:16">
      <c r="A48" s="103"/>
      <c r="B48" s="17"/>
      <c r="C48" s="6"/>
      <c r="D48" s="7" t="s">
        <v>72</v>
      </c>
      <c r="E48" s="46" t="s">
        <v>7</v>
      </c>
      <c r="F48" s="12">
        <v>8</v>
      </c>
      <c r="G48" s="13">
        <v>8</v>
      </c>
      <c r="H48" s="83" t="s">
        <v>93</v>
      </c>
      <c r="I48" s="112"/>
      <c r="J48" t="str">
        <f>IF(I48&gt;8,"Atenção: Pontuação Máxima = 8","")</f>
        <v/>
      </c>
      <c r="K48" s="1"/>
      <c r="L48" s="1"/>
      <c r="M48" s="1"/>
      <c r="N48" s="1"/>
      <c r="O48" s="1"/>
      <c r="P48" s="1"/>
    </row>
    <row r="49" spans="1:16">
      <c r="A49" s="103"/>
      <c r="B49" s="31"/>
      <c r="C49" s="6"/>
      <c r="D49" s="7" t="s">
        <v>109</v>
      </c>
      <c r="E49" s="46" t="s">
        <v>8</v>
      </c>
      <c r="F49" s="12">
        <v>0.2</v>
      </c>
      <c r="G49" s="26">
        <v>1</v>
      </c>
      <c r="H49" s="6">
        <v>5</v>
      </c>
      <c r="I49" s="59"/>
      <c r="J49" t="str">
        <f>IF(I49&gt;1,"Atenção: Pontuação Máxima = 1","")</f>
        <v/>
      </c>
      <c r="K49" s="1"/>
      <c r="L49" s="1"/>
      <c r="M49" s="1"/>
      <c r="N49" s="1"/>
      <c r="O49" s="1"/>
      <c r="P49" s="1"/>
    </row>
    <row r="50" spans="1:16">
      <c r="A50" s="103"/>
      <c r="B50" s="9"/>
      <c r="C50" s="95" t="s">
        <v>144</v>
      </c>
      <c r="D50" s="7" t="s">
        <v>20</v>
      </c>
      <c r="E50" s="46" t="s">
        <v>145</v>
      </c>
      <c r="F50" s="18">
        <v>0.25</v>
      </c>
      <c r="G50" s="12">
        <v>2</v>
      </c>
      <c r="H50" s="6">
        <v>5</v>
      </c>
      <c r="I50" s="86"/>
      <c r="J50" t="str">
        <f>IF(I50&gt;2,"Atenção: Pontuação Máxima = 2","")</f>
        <v/>
      </c>
      <c r="K50" s="1"/>
      <c r="L50" s="1"/>
      <c r="M50" s="1"/>
      <c r="N50" s="1"/>
      <c r="O50" s="1"/>
      <c r="P50" s="1"/>
    </row>
    <row r="51" spans="1:16">
      <c r="A51" s="103"/>
      <c r="B51" s="9"/>
      <c r="C51" s="7" t="s">
        <v>123</v>
      </c>
      <c r="D51" s="90" t="s">
        <v>124</v>
      </c>
      <c r="E51" s="123"/>
      <c r="F51" s="91">
        <v>3</v>
      </c>
      <c r="G51" s="124"/>
      <c r="H51" s="6"/>
      <c r="I51" s="113"/>
      <c r="K51" s="1"/>
      <c r="L51" s="1"/>
      <c r="M51" s="1"/>
      <c r="N51" s="1"/>
      <c r="O51" s="1"/>
      <c r="P51" s="1"/>
    </row>
    <row r="52" spans="1:16">
      <c r="A52" s="103"/>
      <c r="B52" s="19"/>
      <c r="C52" s="7"/>
      <c r="D52" s="90" t="s">
        <v>125</v>
      </c>
      <c r="E52" s="88"/>
      <c r="F52" s="91">
        <v>2</v>
      </c>
      <c r="G52" s="92"/>
      <c r="H52" s="21" t="s">
        <v>102</v>
      </c>
      <c r="I52" s="114"/>
      <c r="J52" s="1"/>
      <c r="K52" s="1"/>
      <c r="L52" s="1"/>
      <c r="M52" s="1"/>
      <c r="N52" s="1"/>
      <c r="O52" s="1"/>
      <c r="P52" s="1"/>
    </row>
    <row r="53" spans="1:16">
      <c r="A53" s="103"/>
      <c r="B53" s="17"/>
      <c r="C53" s="7"/>
      <c r="D53" s="90" t="s">
        <v>126</v>
      </c>
      <c r="E53" s="89"/>
      <c r="F53" s="91">
        <v>0.5</v>
      </c>
      <c r="G53" s="93">
        <v>3</v>
      </c>
      <c r="H53" s="50" t="s">
        <v>93</v>
      </c>
      <c r="I53" s="115"/>
      <c r="J53" t="str">
        <f>IF(I53&gt;3,"Atenção: Pontuação Máxima = 3","")</f>
        <v/>
      </c>
      <c r="K53" s="1"/>
      <c r="L53" s="1"/>
      <c r="M53" s="1"/>
      <c r="N53" s="1"/>
      <c r="O53" s="1"/>
      <c r="P53" s="1"/>
    </row>
    <row r="54" spans="1:16">
      <c r="A54" s="103"/>
      <c r="B54" s="17"/>
      <c r="C54" s="7"/>
      <c r="D54" s="6" t="s">
        <v>10</v>
      </c>
      <c r="E54" s="50" t="s">
        <v>9</v>
      </c>
      <c r="F54" s="12">
        <v>0.5</v>
      </c>
      <c r="G54" s="26">
        <v>1</v>
      </c>
      <c r="H54" s="13">
        <v>2</v>
      </c>
      <c r="I54" s="59"/>
      <c r="J54" t="str">
        <f>IF(I54&gt;1,"Atenção: Pontuação Máxima = 1","")</f>
        <v/>
      </c>
      <c r="K54" s="1"/>
      <c r="L54" s="1"/>
      <c r="M54" s="1"/>
      <c r="N54" s="1"/>
      <c r="O54" s="1"/>
      <c r="P54" s="1"/>
    </row>
    <row r="55" spans="1:16">
      <c r="A55" s="103"/>
      <c r="B55" s="17"/>
      <c r="C55" s="7" t="s">
        <v>11</v>
      </c>
      <c r="D55" s="6" t="s">
        <v>137</v>
      </c>
      <c r="E55" s="46" t="s">
        <v>13</v>
      </c>
      <c r="F55" s="12">
        <v>0.5</v>
      </c>
      <c r="G55" s="27"/>
      <c r="H55" s="14">
        <v>2</v>
      </c>
      <c r="I55" s="84"/>
      <c r="J55" s="1"/>
      <c r="K55" s="1"/>
      <c r="L55" s="1"/>
      <c r="M55" s="1"/>
      <c r="N55" s="1"/>
      <c r="O55" s="1"/>
      <c r="P55" s="1"/>
    </row>
    <row r="56" spans="1:16">
      <c r="A56" s="103"/>
      <c r="B56" s="17"/>
      <c r="C56" s="7"/>
      <c r="D56" s="6" t="s">
        <v>12</v>
      </c>
      <c r="E56" s="46" t="s">
        <v>14</v>
      </c>
      <c r="F56" s="12">
        <v>0.25</v>
      </c>
      <c r="G56" s="26">
        <v>1</v>
      </c>
      <c r="H56" s="13">
        <v>2</v>
      </c>
      <c r="I56" s="59"/>
      <c r="J56" t="str">
        <f>IF(I56&gt;1,"Atenção: Pontuação Máxima = 1","")</f>
        <v/>
      </c>
      <c r="K56" s="1"/>
      <c r="L56" s="1"/>
      <c r="M56" s="1"/>
      <c r="N56" s="1"/>
      <c r="O56" s="1"/>
      <c r="P56" s="1"/>
    </row>
    <row r="57" spans="1:16">
      <c r="A57" s="103"/>
      <c r="B57" s="17"/>
      <c r="C57" s="7" t="s">
        <v>73</v>
      </c>
      <c r="D57" s="6" t="s">
        <v>16</v>
      </c>
      <c r="E57" s="46" t="s">
        <v>18</v>
      </c>
      <c r="F57" s="12">
        <v>0.5</v>
      </c>
      <c r="G57" s="27"/>
      <c r="H57" s="14">
        <v>2</v>
      </c>
      <c r="I57" s="84"/>
      <c r="J57" s="1"/>
      <c r="K57" s="1"/>
      <c r="L57" s="1"/>
      <c r="M57" s="1"/>
      <c r="N57" s="1"/>
      <c r="O57" s="1"/>
      <c r="P57" s="1"/>
    </row>
    <row r="58" spans="1:16">
      <c r="A58" s="103"/>
      <c r="B58" s="17"/>
      <c r="C58" s="7"/>
      <c r="D58" s="6" t="s">
        <v>17</v>
      </c>
      <c r="E58" s="46" t="s">
        <v>18</v>
      </c>
      <c r="F58" s="12">
        <v>1</v>
      </c>
      <c r="G58" s="26">
        <v>3</v>
      </c>
      <c r="H58" s="13">
        <v>2</v>
      </c>
      <c r="I58" s="59"/>
      <c r="J58" t="str">
        <f>IF(I58&gt;3,"Atenção: Pontuação Máxima = 3","")</f>
        <v/>
      </c>
      <c r="K58" s="1"/>
      <c r="L58" s="1"/>
      <c r="M58" s="1"/>
      <c r="N58" s="1"/>
      <c r="O58" s="1"/>
      <c r="P58" s="1"/>
    </row>
    <row r="59" spans="1:16">
      <c r="A59" s="103"/>
      <c r="B59" s="17"/>
      <c r="C59" s="7" t="s">
        <v>74</v>
      </c>
      <c r="D59" s="6" t="s">
        <v>16</v>
      </c>
      <c r="E59" s="46" t="s">
        <v>18</v>
      </c>
      <c r="F59" s="12">
        <v>0.25</v>
      </c>
      <c r="G59" s="27"/>
      <c r="H59" s="14">
        <v>4</v>
      </c>
      <c r="I59" s="84"/>
      <c r="J59" s="1"/>
      <c r="K59" s="1"/>
      <c r="L59" s="1"/>
      <c r="M59" s="1"/>
      <c r="N59" s="1"/>
      <c r="O59" s="1"/>
      <c r="P59" s="1"/>
    </row>
    <row r="60" spans="1:16">
      <c r="A60" s="103"/>
      <c r="B60" s="17"/>
      <c r="C60" s="49"/>
      <c r="D60" s="6" t="s">
        <v>17</v>
      </c>
      <c r="E60" s="46" t="s">
        <v>18</v>
      </c>
      <c r="F60" s="12">
        <v>0.5</v>
      </c>
      <c r="G60" s="26">
        <v>3</v>
      </c>
      <c r="H60" s="13">
        <v>4</v>
      </c>
      <c r="I60" s="59"/>
      <c r="J60" t="str">
        <f>IF(I60&gt;3,"Atenção: Pontuação Máxima = 3","")</f>
        <v/>
      </c>
      <c r="K60" s="1"/>
      <c r="L60" s="1"/>
      <c r="M60" s="1"/>
      <c r="N60" s="1"/>
      <c r="O60" s="1"/>
      <c r="P60" s="1"/>
    </row>
    <row r="61" spans="1:16">
      <c r="A61" s="103"/>
      <c r="B61" s="41">
        <v>0.45</v>
      </c>
      <c r="C61" s="7" t="s">
        <v>19</v>
      </c>
      <c r="D61" s="6" t="s">
        <v>21</v>
      </c>
      <c r="E61" s="46" t="s">
        <v>23</v>
      </c>
      <c r="F61" s="12">
        <v>0.5</v>
      </c>
      <c r="G61" s="27"/>
      <c r="H61" s="14">
        <v>4</v>
      </c>
      <c r="I61" s="84"/>
      <c r="J61" s="1"/>
      <c r="K61" s="1"/>
      <c r="L61" s="1"/>
      <c r="M61" s="1"/>
      <c r="N61" s="1"/>
      <c r="O61" s="1"/>
      <c r="P61" s="1"/>
    </row>
    <row r="62" spans="1:16">
      <c r="A62" s="103"/>
      <c r="B62" s="17"/>
      <c r="C62" s="7"/>
      <c r="D62" s="6" t="s">
        <v>22</v>
      </c>
      <c r="E62" s="46" t="s">
        <v>23</v>
      </c>
      <c r="F62" s="12">
        <v>0.25</v>
      </c>
      <c r="G62" s="26">
        <v>3</v>
      </c>
      <c r="H62" s="13">
        <v>4</v>
      </c>
      <c r="I62" s="59"/>
      <c r="J62" t="str">
        <f>IF(I62&gt;3,"Atenção: Pontuação Máxima = 3","")</f>
        <v/>
      </c>
      <c r="K62" s="1"/>
      <c r="L62" s="1"/>
      <c r="M62" s="1"/>
      <c r="N62" s="1"/>
      <c r="O62" s="1"/>
      <c r="P62" s="1"/>
    </row>
    <row r="63" spans="1:16">
      <c r="A63" s="103"/>
      <c r="B63" s="17"/>
      <c r="C63" s="7" t="s">
        <v>24</v>
      </c>
      <c r="D63" s="6" t="s">
        <v>16</v>
      </c>
      <c r="E63" s="46" t="s">
        <v>27</v>
      </c>
      <c r="F63" s="12">
        <v>0.5</v>
      </c>
      <c r="G63" s="25"/>
      <c r="H63" s="15">
        <v>3</v>
      </c>
      <c r="I63" s="85"/>
      <c r="J63" s="1"/>
      <c r="K63" s="1"/>
      <c r="L63" s="1"/>
      <c r="M63" s="1"/>
      <c r="N63" s="1"/>
      <c r="O63" s="1"/>
      <c r="P63" s="1"/>
    </row>
    <row r="64" spans="1:16">
      <c r="A64" s="103"/>
      <c r="B64" s="17"/>
      <c r="C64" s="7"/>
      <c r="D64" s="6" t="s">
        <v>17</v>
      </c>
      <c r="E64" s="46" t="s">
        <v>27</v>
      </c>
      <c r="F64" s="12">
        <v>1</v>
      </c>
      <c r="G64" s="28"/>
      <c r="H64" s="15">
        <v>2</v>
      </c>
      <c r="I64" s="85"/>
      <c r="J64" s="1"/>
      <c r="K64" s="1"/>
      <c r="L64" s="1"/>
      <c r="M64" s="1"/>
      <c r="N64" s="1"/>
      <c r="O64" s="1"/>
      <c r="P64" s="1"/>
    </row>
    <row r="65" spans="1:16">
      <c r="A65" s="103"/>
      <c r="B65" s="17"/>
      <c r="C65" s="7" t="s">
        <v>25</v>
      </c>
      <c r="D65" s="6" t="s">
        <v>26</v>
      </c>
      <c r="E65" s="46" t="s">
        <v>29</v>
      </c>
      <c r="F65" s="12">
        <v>0.5</v>
      </c>
      <c r="G65" s="25">
        <v>3</v>
      </c>
      <c r="H65" s="15">
        <v>3</v>
      </c>
      <c r="I65" s="85"/>
      <c r="J65" t="str">
        <f>IF(I65&gt;3,"Atenção: Pontuação Máxima = 3","")</f>
        <v/>
      </c>
      <c r="K65" s="1"/>
      <c r="L65" s="1"/>
      <c r="M65" s="1"/>
      <c r="N65" s="1"/>
      <c r="O65" s="1"/>
      <c r="P65" s="1"/>
    </row>
    <row r="66" spans="1:16">
      <c r="A66" s="103"/>
      <c r="B66" s="17"/>
      <c r="C66" s="7"/>
      <c r="D66" s="6" t="s">
        <v>147</v>
      </c>
      <c r="E66" s="46" t="s">
        <v>28</v>
      </c>
      <c r="F66" s="12">
        <v>1.5</v>
      </c>
      <c r="G66" s="30"/>
      <c r="H66" s="14">
        <v>1</v>
      </c>
      <c r="I66" s="84"/>
      <c r="J66" s="1"/>
      <c r="K66" s="1"/>
      <c r="L66" s="1"/>
      <c r="M66" s="1"/>
      <c r="N66" s="1"/>
      <c r="O66" s="1"/>
      <c r="P66" s="1"/>
    </row>
    <row r="67" spans="1:16">
      <c r="A67" s="103"/>
      <c r="B67" s="17"/>
      <c r="C67" s="7"/>
      <c r="D67" s="6" t="s">
        <v>55</v>
      </c>
      <c r="E67" s="46" t="s">
        <v>29</v>
      </c>
      <c r="F67" s="12">
        <v>0.25</v>
      </c>
      <c r="G67" s="25"/>
      <c r="H67" s="15">
        <v>3</v>
      </c>
      <c r="I67" s="85"/>
      <c r="J67" s="1"/>
      <c r="K67" s="1"/>
      <c r="L67" s="1"/>
      <c r="M67" s="1"/>
      <c r="N67" s="1"/>
      <c r="O67" s="1"/>
      <c r="P67" s="1"/>
    </row>
    <row r="68" spans="1:16">
      <c r="A68" s="103"/>
      <c r="B68" s="17"/>
      <c r="C68" s="7"/>
      <c r="D68" s="6" t="s">
        <v>56</v>
      </c>
      <c r="E68" s="46" t="s">
        <v>29</v>
      </c>
      <c r="F68" s="12">
        <v>1</v>
      </c>
      <c r="G68" s="26">
        <v>3</v>
      </c>
      <c r="H68" s="13">
        <v>2</v>
      </c>
      <c r="I68" s="59"/>
      <c r="J68" t="str">
        <f>IF(I68&gt;3,"Atenção: Pontuação Máxima = 3","")</f>
        <v/>
      </c>
      <c r="K68" s="1"/>
      <c r="L68" s="1"/>
      <c r="M68" s="1"/>
      <c r="N68" s="1"/>
      <c r="O68" s="1"/>
      <c r="P68" s="1"/>
    </row>
    <row r="69" spans="1:16">
      <c r="A69" s="103"/>
      <c r="B69" s="17"/>
      <c r="C69" s="7" t="s">
        <v>30</v>
      </c>
      <c r="D69" s="6" t="s">
        <v>31</v>
      </c>
      <c r="E69" s="46" t="s">
        <v>34</v>
      </c>
      <c r="F69" s="12">
        <v>1</v>
      </c>
      <c r="G69" s="30"/>
      <c r="H69" s="14">
        <v>1</v>
      </c>
      <c r="I69" s="84"/>
      <c r="J69" s="1"/>
      <c r="K69" s="1"/>
      <c r="L69" s="1"/>
      <c r="M69" s="1"/>
      <c r="N69" s="1"/>
      <c r="O69" s="1"/>
      <c r="P69" s="1"/>
    </row>
    <row r="70" spans="1:16">
      <c r="A70" s="103"/>
      <c r="B70" s="17"/>
      <c r="C70" s="7"/>
      <c r="D70" s="6" t="s">
        <v>32</v>
      </c>
      <c r="E70" s="46" t="s">
        <v>34</v>
      </c>
      <c r="F70" s="12">
        <v>0</v>
      </c>
      <c r="G70" s="25"/>
      <c r="H70" s="15">
        <v>1</v>
      </c>
      <c r="I70" s="85"/>
      <c r="J70" s="1"/>
      <c r="K70" s="1"/>
      <c r="L70" s="1"/>
      <c r="M70" s="1"/>
      <c r="N70" s="1"/>
      <c r="O70" s="1"/>
      <c r="P70" s="1"/>
    </row>
    <row r="71" spans="1:16">
      <c r="A71" s="103"/>
      <c r="B71" s="17"/>
      <c r="C71" s="7"/>
      <c r="D71" s="6" t="s">
        <v>33</v>
      </c>
      <c r="E71" s="46" t="s">
        <v>35</v>
      </c>
      <c r="F71" s="12">
        <v>1</v>
      </c>
      <c r="G71" s="25"/>
      <c r="H71" s="15">
        <v>1</v>
      </c>
      <c r="I71" s="85"/>
      <c r="J71" s="1"/>
      <c r="K71" s="1"/>
      <c r="L71" s="1"/>
      <c r="M71" s="1"/>
      <c r="N71" s="1"/>
      <c r="O71" s="1"/>
      <c r="P71" s="1"/>
    </row>
    <row r="72" spans="1:16">
      <c r="A72" s="103"/>
      <c r="B72" s="17"/>
      <c r="C72" s="7"/>
      <c r="D72" s="6" t="s">
        <v>36</v>
      </c>
      <c r="E72" s="46" t="s">
        <v>35</v>
      </c>
      <c r="F72" s="12">
        <v>0</v>
      </c>
      <c r="G72" s="26">
        <v>2</v>
      </c>
      <c r="H72" s="13">
        <v>1</v>
      </c>
      <c r="I72" s="59"/>
      <c r="J72" t="str">
        <f>IF(I72&gt;2,"Atenção: Pontuação Máxima = 2","")</f>
        <v/>
      </c>
      <c r="K72" s="1"/>
      <c r="L72" s="1"/>
      <c r="M72" s="1"/>
      <c r="N72" s="1"/>
      <c r="O72" s="1"/>
      <c r="P72" s="1"/>
    </row>
    <row r="73" spans="1:16">
      <c r="A73" s="103"/>
      <c r="B73" s="17"/>
      <c r="C73" s="7" t="s">
        <v>37</v>
      </c>
      <c r="D73" s="6" t="s">
        <v>110</v>
      </c>
      <c r="E73" s="46" t="s">
        <v>39</v>
      </c>
      <c r="F73" s="12">
        <v>1</v>
      </c>
      <c r="G73" s="25"/>
      <c r="H73" s="15">
        <v>2</v>
      </c>
      <c r="I73" s="85"/>
      <c r="J73" s="1"/>
      <c r="K73" s="1"/>
      <c r="L73" s="1"/>
      <c r="M73" s="1"/>
      <c r="N73" s="1"/>
      <c r="O73" s="1"/>
      <c r="P73" s="1"/>
    </row>
    <row r="74" spans="1:16">
      <c r="A74" s="103"/>
      <c r="B74" s="17"/>
      <c r="C74" s="7"/>
      <c r="D74" s="6" t="s">
        <v>38</v>
      </c>
      <c r="E74" s="46" t="s">
        <v>40</v>
      </c>
      <c r="F74" s="12">
        <v>0.5</v>
      </c>
      <c r="G74" s="26">
        <v>2</v>
      </c>
      <c r="H74" s="13">
        <v>3</v>
      </c>
      <c r="I74" s="85"/>
      <c r="J74" t="str">
        <f>IF(I74&gt;2,"Atenção: Pontuação Máxima = 2","")</f>
        <v/>
      </c>
      <c r="K74" s="1"/>
      <c r="L74" s="1"/>
      <c r="M74" s="1"/>
      <c r="N74" s="1"/>
      <c r="O74" s="1"/>
      <c r="P74" s="1"/>
    </row>
    <row r="75" spans="1:16">
      <c r="A75" s="104"/>
      <c r="B75" s="80"/>
      <c r="C75" s="60" t="s">
        <v>43</v>
      </c>
      <c r="D75" s="61"/>
      <c r="E75" s="62"/>
      <c r="F75" s="61"/>
      <c r="G75" s="63">
        <f>SUM(G45:G74)</f>
        <v>45</v>
      </c>
      <c r="H75" s="64"/>
      <c r="I75" s="65">
        <f>SUM(I45:I74)</f>
        <v>0</v>
      </c>
      <c r="J75" t="str">
        <f>IF(I75&gt;45,"Atenção: Pontuação Máxima = 45","")</f>
        <v/>
      </c>
      <c r="K75" s="1"/>
      <c r="L75" s="1"/>
      <c r="M75" s="1"/>
      <c r="N75" s="1"/>
      <c r="O75" s="1"/>
      <c r="P75" s="1"/>
    </row>
    <row r="76" spans="1:16">
      <c r="A76" s="98" t="s">
        <v>60</v>
      </c>
      <c r="B76" s="101"/>
      <c r="C76" s="101"/>
      <c r="D76" s="101"/>
      <c r="E76" s="101"/>
      <c r="F76" s="101"/>
      <c r="G76" s="101"/>
      <c r="H76" s="101"/>
      <c r="I76" s="58"/>
      <c r="J76" s="1"/>
      <c r="K76" s="1"/>
      <c r="L76" s="1"/>
      <c r="M76" s="1"/>
      <c r="N76" s="1"/>
      <c r="O76" s="1"/>
      <c r="P76" s="1"/>
    </row>
    <row r="77" spans="1:16">
      <c r="A77" s="8" t="s">
        <v>100</v>
      </c>
      <c r="B77" s="33" t="s">
        <v>99</v>
      </c>
      <c r="C77" s="34" t="s">
        <v>0</v>
      </c>
      <c r="D77" s="8" t="s">
        <v>95</v>
      </c>
      <c r="E77" s="8" t="s">
        <v>1</v>
      </c>
      <c r="F77" s="8" t="s">
        <v>98</v>
      </c>
      <c r="G77" s="29" t="s">
        <v>2</v>
      </c>
      <c r="H77" s="47" t="s">
        <v>97</v>
      </c>
      <c r="I77" s="53"/>
      <c r="J77" s="1"/>
      <c r="K77" s="1"/>
      <c r="L77" s="1"/>
      <c r="M77" s="1"/>
      <c r="N77" s="1"/>
      <c r="O77" s="1"/>
      <c r="P77" s="1"/>
    </row>
    <row r="78" spans="1:16">
      <c r="A78" s="116"/>
      <c r="B78" s="10"/>
      <c r="C78" s="45" t="s">
        <v>111</v>
      </c>
      <c r="D78" s="121" t="s">
        <v>162</v>
      </c>
      <c r="E78" s="117" t="s">
        <v>59</v>
      </c>
      <c r="F78" s="122">
        <v>2.5</v>
      </c>
      <c r="G78" s="118"/>
      <c r="H78" s="119">
        <v>1</v>
      </c>
      <c r="I78" s="120"/>
      <c r="J78" s="1"/>
      <c r="K78" s="1"/>
      <c r="L78" s="1"/>
      <c r="M78" s="1"/>
      <c r="N78" s="1"/>
      <c r="O78" s="1"/>
      <c r="P78" s="1"/>
    </row>
    <row r="79" spans="1:16">
      <c r="A79" s="105" t="s">
        <v>115</v>
      </c>
      <c r="B79" s="17"/>
      <c r="C79" s="45"/>
      <c r="D79" s="13" t="s">
        <v>85</v>
      </c>
      <c r="E79" s="50" t="s">
        <v>59</v>
      </c>
      <c r="F79" s="26">
        <v>2</v>
      </c>
      <c r="G79" s="25"/>
      <c r="H79" s="25">
        <v>1</v>
      </c>
      <c r="I79" s="97"/>
      <c r="J79" s="1"/>
      <c r="K79" s="1"/>
      <c r="L79" s="1"/>
      <c r="M79" s="1"/>
      <c r="N79" s="1"/>
      <c r="O79" s="1"/>
      <c r="P79" s="1"/>
    </row>
    <row r="80" spans="1:16">
      <c r="A80" s="105"/>
      <c r="B80" s="17"/>
      <c r="C80" s="7"/>
      <c r="D80" s="6" t="s">
        <v>86</v>
      </c>
      <c r="E80" s="46" t="s">
        <v>59</v>
      </c>
      <c r="F80" s="12">
        <v>1.5</v>
      </c>
      <c r="G80" s="25"/>
      <c r="H80" s="15">
        <v>1</v>
      </c>
      <c r="I80" s="85"/>
      <c r="J80" s="1"/>
      <c r="K80" s="1"/>
      <c r="L80" s="1"/>
      <c r="M80" s="1"/>
      <c r="N80" s="1"/>
      <c r="O80" s="1"/>
      <c r="P80" s="1"/>
    </row>
    <row r="81" spans="1:16">
      <c r="A81" s="105"/>
      <c r="B81" s="17"/>
      <c r="C81" s="7"/>
      <c r="D81" s="6" t="s">
        <v>87</v>
      </c>
      <c r="E81" s="46" t="s">
        <v>59</v>
      </c>
      <c r="F81" s="12">
        <v>1</v>
      </c>
      <c r="G81" s="25">
        <v>4</v>
      </c>
      <c r="H81" s="13">
        <v>2</v>
      </c>
      <c r="I81" s="59"/>
      <c r="J81" t="str">
        <f>IF(I81&gt;4,"Atenção: Pontuação Máxima = 4","")</f>
        <v/>
      </c>
      <c r="K81" s="1"/>
      <c r="L81" s="1"/>
      <c r="M81" s="1"/>
      <c r="N81" s="1"/>
      <c r="O81" s="1"/>
      <c r="P81" s="1"/>
    </row>
    <row r="82" spans="1:16">
      <c r="A82" s="105"/>
      <c r="B82" s="17"/>
      <c r="C82" s="7" t="s">
        <v>148</v>
      </c>
      <c r="D82" s="6" t="s">
        <v>88</v>
      </c>
      <c r="E82" s="46" t="s">
        <v>59</v>
      </c>
      <c r="F82" s="12">
        <v>2</v>
      </c>
      <c r="G82" s="27"/>
      <c r="H82" s="14">
        <v>2</v>
      </c>
      <c r="I82" s="84"/>
      <c r="J82" s="1"/>
      <c r="K82" s="1"/>
      <c r="L82" s="1"/>
      <c r="M82" s="1"/>
      <c r="N82" s="1"/>
      <c r="O82" s="1"/>
      <c r="P82" s="1"/>
    </row>
    <row r="83" spans="1:16">
      <c r="A83" s="105"/>
      <c r="B83" s="17"/>
      <c r="C83" s="7" t="s">
        <v>152</v>
      </c>
      <c r="D83" s="6" t="s">
        <v>66</v>
      </c>
      <c r="E83" s="46" t="s">
        <v>59</v>
      </c>
      <c r="F83" s="12">
        <v>1</v>
      </c>
      <c r="G83" s="25"/>
      <c r="H83" s="15">
        <v>3</v>
      </c>
      <c r="I83" s="85"/>
      <c r="J83" s="1"/>
      <c r="K83" s="1"/>
      <c r="L83" s="1"/>
      <c r="M83" s="1"/>
      <c r="N83" s="1"/>
      <c r="O83" s="1"/>
      <c r="P83" s="1"/>
    </row>
    <row r="84" spans="1:16">
      <c r="A84" s="105"/>
      <c r="B84" s="17"/>
      <c r="C84" s="7"/>
      <c r="D84" s="6" t="s">
        <v>160</v>
      </c>
      <c r="E84" s="46" t="s">
        <v>59</v>
      </c>
      <c r="F84" s="12">
        <v>2</v>
      </c>
      <c r="G84" s="25"/>
      <c r="H84" s="15">
        <v>2</v>
      </c>
      <c r="I84" s="85"/>
      <c r="J84" s="1"/>
      <c r="K84" s="1"/>
      <c r="L84" s="1"/>
      <c r="M84" s="1"/>
      <c r="N84" s="1"/>
      <c r="O84" s="1"/>
      <c r="P84" s="1"/>
    </row>
    <row r="85" spans="1:16">
      <c r="A85" s="105"/>
      <c r="B85" s="87"/>
      <c r="C85" s="7"/>
      <c r="D85" s="6" t="s">
        <v>62</v>
      </c>
      <c r="E85" s="46" t="s">
        <v>59</v>
      </c>
      <c r="F85" s="12">
        <v>2</v>
      </c>
      <c r="G85" s="25"/>
      <c r="H85" s="15">
        <v>2</v>
      </c>
      <c r="I85" s="85"/>
      <c r="J85" s="1"/>
      <c r="K85" s="1"/>
      <c r="L85" s="1"/>
      <c r="M85" s="1"/>
      <c r="N85" s="1"/>
      <c r="O85" s="1"/>
      <c r="P85" s="1"/>
    </row>
    <row r="86" spans="1:16">
      <c r="A86" s="105"/>
      <c r="B86" s="41"/>
      <c r="C86" s="7"/>
      <c r="D86" s="6" t="s">
        <v>61</v>
      </c>
      <c r="E86" s="46" t="s">
        <v>59</v>
      </c>
      <c r="F86" s="12">
        <v>1.5</v>
      </c>
      <c r="G86" s="25"/>
      <c r="H86" s="15">
        <v>2</v>
      </c>
      <c r="I86" s="85"/>
      <c r="J86" s="1"/>
      <c r="K86" s="1"/>
      <c r="L86" s="1"/>
      <c r="M86" s="1"/>
      <c r="N86" s="1"/>
      <c r="O86" s="1"/>
      <c r="P86" s="1"/>
    </row>
    <row r="87" spans="1:16">
      <c r="A87" s="105"/>
      <c r="B87" s="17"/>
      <c r="C87" s="11"/>
      <c r="D87" s="10" t="s">
        <v>75</v>
      </c>
      <c r="E87" s="46" t="s">
        <v>59</v>
      </c>
      <c r="F87" s="12">
        <v>1</v>
      </c>
      <c r="G87" s="25"/>
      <c r="H87" s="15">
        <v>2</v>
      </c>
      <c r="I87" s="85"/>
      <c r="J87" s="1"/>
      <c r="K87" s="1"/>
      <c r="L87" s="1"/>
      <c r="M87" s="1"/>
      <c r="N87" s="1"/>
      <c r="O87" s="1"/>
      <c r="P87" s="1"/>
    </row>
    <row r="88" spans="1:16">
      <c r="A88" s="105"/>
      <c r="B88" s="41">
        <v>0.2</v>
      </c>
      <c r="C88" s="7"/>
      <c r="D88" s="6" t="s">
        <v>151</v>
      </c>
      <c r="E88" s="46" t="s">
        <v>41</v>
      </c>
      <c r="F88" s="12">
        <v>1.5</v>
      </c>
      <c r="G88" s="25"/>
      <c r="H88" s="15">
        <v>2</v>
      </c>
      <c r="I88" s="85"/>
      <c r="J88" s="1"/>
      <c r="K88" s="1"/>
      <c r="L88" s="1"/>
      <c r="M88" s="1"/>
      <c r="N88" s="1"/>
      <c r="O88" s="1"/>
      <c r="P88" s="1"/>
    </row>
    <row r="89" spans="1:16">
      <c r="A89" s="105"/>
      <c r="B89" s="17"/>
      <c r="C89" s="7"/>
      <c r="D89" s="6" t="s">
        <v>112</v>
      </c>
      <c r="E89" s="46" t="s">
        <v>42</v>
      </c>
      <c r="F89" s="12">
        <v>0.25</v>
      </c>
      <c r="G89" s="26">
        <v>7</v>
      </c>
      <c r="H89" s="13">
        <v>2</v>
      </c>
      <c r="I89" s="59"/>
      <c r="J89" t="str">
        <f>IF(I89&gt;7,"Atenção: Pontuação Máxima = 7","")</f>
        <v/>
      </c>
      <c r="K89" s="1"/>
      <c r="L89" s="1"/>
      <c r="M89" s="1"/>
      <c r="N89" s="1"/>
      <c r="O89" s="1"/>
      <c r="P89" s="1"/>
    </row>
    <row r="90" spans="1:16">
      <c r="A90" s="105"/>
      <c r="B90" s="17"/>
      <c r="C90" s="7" t="s">
        <v>63</v>
      </c>
      <c r="D90" s="6" t="s">
        <v>113</v>
      </c>
      <c r="E90" s="46" t="s">
        <v>59</v>
      </c>
      <c r="F90" s="6">
        <v>1</v>
      </c>
      <c r="G90" s="25">
        <v>1</v>
      </c>
      <c r="H90" s="6">
        <v>1</v>
      </c>
      <c r="I90" s="86"/>
      <c r="J90" t="str">
        <f>IF(I90&gt;1,"Atenção: Pontuação Máxima = 1","")</f>
        <v/>
      </c>
      <c r="K90" s="1"/>
      <c r="L90" s="1"/>
      <c r="M90" s="1"/>
      <c r="N90" s="1"/>
      <c r="O90" s="1"/>
      <c r="P90" s="1"/>
    </row>
    <row r="91" spans="1:16">
      <c r="A91" s="105"/>
      <c r="B91" s="17"/>
      <c r="C91" s="7" t="s">
        <v>150</v>
      </c>
      <c r="D91" s="6" t="s">
        <v>89</v>
      </c>
      <c r="E91" s="46" t="s">
        <v>64</v>
      </c>
      <c r="F91" s="12">
        <v>1</v>
      </c>
      <c r="G91" s="27"/>
      <c r="H91" s="14">
        <v>2</v>
      </c>
      <c r="I91" s="84"/>
      <c r="J91" s="1"/>
      <c r="K91" s="1"/>
      <c r="L91" s="1"/>
      <c r="M91" s="1"/>
      <c r="N91" s="1"/>
      <c r="O91" s="1"/>
      <c r="P91" s="1"/>
    </row>
    <row r="92" spans="1:16">
      <c r="A92" s="105"/>
      <c r="B92" s="17"/>
      <c r="C92" s="7"/>
      <c r="D92" s="6" t="s">
        <v>90</v>
      </c>
      <c r="E92" s="46" t="s">
        <v>59</v>
      </c>
      <c r="F92" s="12">
        <v>0.5</v>
      </c>
      <c r="G92" s="25">
        <v>2</v>
      </c>
      <c r="H92" s="13">
        <v>2</v>
      </c>
      <c r="I92" s="59"/>
      <c r="J92" t="str">
        <f>IF(I92&gt;2,"Atenção: Pontuação Máxima = 2","")</f>
        <v/>
      </c>
      <c r="K92" s="1"/>
      <c r="L92" s="1"/>
      <c r="M92" s="1"/>
      <c r="N92" s="1"/>
      <c r="O92" s="1"/>
      <c r="P92" s="1"/>
    </row>
    <row r="93" spans="1:16">
      <c r="A93" s="105"/>
      <c r="B93" s="17"/>
      <c r="C93" s="7" t="s">
        <v>149</v>
      </c>
      <c r="D93" s="6" t="s">
        <v>119</v>
      </c>
      <c r="E93" s="46" t="s">
        <v>59</v>
      </c>
      <c r="F93" s="12">
        <v>3</v>
      </c>
      <c r="G93" s="27"/>
      <c r="H93" s="15">
        <v>1</v>
      </c>
      <c r="I93" s="85"/>
      <c r="J93" s="1"/>
      <c r="K93" s="1"/>
      <c r="L93" s="1"/>
      <c r="M93" s="1"/>
      <c r="N93" s="1"/>
      <c r="O93" s="1"/>
      <c r="P93" s="1"/>
    </row>
    <row r="94" spans="1:16">
      <c r="A94" s="105"/>
      <c r="B94" s="17"/>
      <c r="C94" s="7"/>
      <c r="D94" s="6" t="s">
        <v>121</v>
      </c>
      <c r="E94" s="46" t="s">
        <v>59</v>
      </c>
      <c r="F94" s="12">
        <v>2.5</v>
      </c>
      <c r="G94" s="25"/>
      <c r="H94" s="15">
        <v>1</v>
      </c>
      <c r="I94" s="85"/>
      <c r="J94" s="1"/>
      <c r="K94" s="1"/>
      <c r="L94" s="1"/>
      <c r="M94" s="1"/>
      <c r="N94" s="1"/>
      <c r="O94" s="1"/>
      <c r="P94" s="1"/>
    </row>
    <row r="95" spans="1:16">
      <c r="A95" s="105"/>
      <c r="B95" s="17"/>
      <c r="C95" s="7"/>
      <c r="D95" s="6" t="s">
        <v>122</v>
      </c>
      <c r="E95" s="46" t="s">
        <v>59</v>
      </c>
      <c r="F95" s="12">
        <v>1</v>
      </c>
      <c r="G95" s="25"/>
      <c r="H95" s="15">
        <v>2</v>
      </c>
      <c r="I95" s="85"/>
      <c r="J95" s="1"/>
      <c r="K95" s="1"/>
      <c r="L95" s="1"/>
      <c r="M95" s="1"/>
      <c r="N95" s="1"/>
      <c r="O95" s="1"/>
      <c r="P95" s="1"/>
    </row>
    <row r="96" spans="1:16">
      <c r="A96" s="105"/>
      <c r="B96" s="17"/>
      <c r="C96" s="7"/>
      <c r="D96" s="6" t="s">
        <v>65</v>
      </c>
      <c r="E96" s="46" t="s">
        <v>120</v>
      </c>
      <c r="F96" s="12">
        <v>2.5</v>
      </c>
      <c r="G96" s="25"/>
      <c r="H96" s="15">
        <v>1</v>
      </c>
      <c r="I96" s="85"/>
      <c r="J96" s="1"/>
      <c r="K96" s="1"/>
      <c r="L96" s="1"/>
      <c r="M96" s="1"/>
      <c r="N96" s="1"/>
      <c r="O96" s="1"/>
      <c r="P96" s="1"/>
    </row>
    <row r="97" spans="1:16">
      <c r="A97" s="105"/>
      <c r="B97" s="17"/>
      <c r="C97" s="7"/>
      <c r="D97" s="6" t="s">
        <v>67</v>
      </c>
      <c r="E97" s="46" t="s">
        <v>68</v>
      </c>
      <c r="F97" s="12">
        <v>0.5</v>
      </c>
      <c r="G97" s="25"/>
      <c r="H97" s="15">
        <v>4</v>
      </c>
      <c r="I97" s="85"/>
      <c r="J97" s="1"/>
      <c r="K97" s="1"/>
      <c r="L97" s="1"/>
      <c r="M97" s="1"/>
      <c r="N97" s="1"/>
      <c r="O97" s="1"/>
      <c r="P97" s="1"/>
    </row>
    <row r="98" spans="1:16">
      <c r="A98" s="105"/>
      <c r="B98" s="17"/>
      <c r="C98" s="7"/>
      <c r="D98" s="6" t="s">
        <v>116</v>
      </c>
      <c r="E98" s="46" t="s">
        <v>69</v>
      </c>
      <c r="F98" s="12">
        <v>0.5</v>
      </c>
      <c r="G98" s="26">
        <v>6</v>
      </c>
      <c r="H98" s="13">
        <v>4</v>
      </c>
      <c r="I98" s="85"/>
      <c r="J98" t="str">
        <f>IF(I98&gt;6,"Atenção: Pontuação Máxima = 6","")</f>
        <v/>
      </c>
      <c r="K98" s="1"/>
      <c r="L98" s="1"/>
      <c r="M98" s="1"/>
      <c r="N98" s="1"/>
      <c r="O98" s="1"/>
      <c r="P98" s="1"/>
    </row>
    <row r="99" spans="1:16">
      <c r="A99" s="106"/>
      <c r="B99" s="17"/>
      <c r="C99" s="71" t="s">
        <v>43</v>
      </c>
      <c r="D99" s="72"/>
      <c r="E99" s="73"/>
      <c r="F99" s="72"/>
      <c r="G99" s="74">
        <f>SUM(G79:G98)</f>
        <v>20</v>
      </c>
      <c r="H99" s="75">
        <f>SUM(I79:I98)</f>
        <v>0</v>
      </c>
      <c r="I99" s="70">
        <f>SUM(I79:I98)</f>
        <v>0</v>
      </c>
      <c r="J99" t="str">
        <f>IF(I99&gt;20,"Atenção: Pontuação Máxima = 20","")</f>
        <v/>
      </c>
      <c r="K99" s="1"/>
      <c r="L99" s="1"/>
      <c r="M99" s="1"/>
      <c r="N99" s="1"/>
      <c r="O99" s="1"/>
      <c r="P99" s="1"/>
    </row>
    <row r="100" spans="1:16">
      <c r="A100" s="107" t="s">
        <v>161</v>
      </c>
      <c r="B100" s="108"/>
      <c r="C100" s="108"/>
      <c r="D100" s="108"/>
      <c r="E100" s="108"/>
      <c r="F100" s="108"/>
      <c r="G100" s="108"/>
      <c r="H100" s="108"/>
      <c r="I100" s="109"/>
      <c r="J100" s="1"/>
      <c r="K100" s="1"/>
      <c r="L100" s="1"/>
      <c r="M100" s="1"/>
      <c r="N100" s="1"/>
      <c r="O100" s="1"/>
      <c r="P100" s="1"/>
    </row>
    <row r="101" spans="1:16">
      <c r="A101" s="31"/>
      <c r="B101" s="31"/>
      <c r="C101" s="66" t="s">
        <v>70</v>
      </c>
      <c r="D101" s="67"/>
      <c r="E101" s="67"/>
      <c r="F101" s="67"/>
      <c r="G101" s="68">
        <v>100</v>
      </c>
      <c r="H101" s="69"/>
      <c r="I101" s="70">
        <f>(+I42+I75+I99)*2</f>
        <v>0</v>
      </c>
      <c r="J101" t="str">
        <f>IF(I101&gt;100,"Atenção: Pontuação Máxima = 100","")</f>
        <v/>
      </c>
      <c r="K101" s="1"/>
      <c r="L101" s="1"/>
      <c r="M101" s="1"/>
      <c r="N101" s="1"/>
      <c r="O101" s="1"/>
      <c r="P101" s="1"/>
    </row>
    <row r="102" spans="1:16">
      <c r="J102" s="1"/>
      <c r="K102" s="1"/>
      <c r="L102" s="1"/>
      <c r="M102" s="1"/>
      <c r="N102" s="1"/>
      <c r="O102" s="1"/>
      <c r="P102" s="1"/>
    </row>
    <row r="103" spans="1:16">
      <c r="J103" s="1"/>
      <c r="K103" s="1"/>
      <c r="L103" s="1"/>
      <c r="M103" s="1"/>
      <c r="N103" s="1"/>
      <c r="O103" s="1"/>
      <c r="P103" s="1"/>
    </row>
    <row r="104" spans="1:16">
      <c r="J104" s="1"/>
      <c r="K104" s="1"/>
      <c r="L104" s="1"/>
      <c r="M104" s="1"/>
      <c r="N104" s="1"/>
      <c r="O104" s="1"/>
      <c r="P104" s="1"/>
    </row>
    <row r="105" spans="1:16">
      <c r="J105" s="1"/>
      <c r="K105" s="1"/>
      <c r="L105" s="1"/>
      <c r="M105" s="1"/>
      <c r="N105" s="1"/>
      <c r="O105" s="1"/>
      <c r="P105" s="1"/>
    </row>
    <row r="106" spans="1:16">
      <c r="J106" s="1"/>
      <c r="K106" s="1"/>
      <c r="L106" s="1"/>
      <c r="M106" s="1"/>
      <c r="N106" s="1"/>
      <c r="O106" s="1"/>
      <c r="P106" s="1"/>
    </row>
    <row r="107" spans="1:16">
      <c r="J107" s="1"/>
      <c r="K107" s="1"/>
      <c r="L107" s="1"/>
      <c r="M107" s="1"/>
      <c r="N107" s="1"/>
      <c r="O107" s="1"/>
      <c r="P107" s="1"/>
    </row>
    <row r="108" spans="1:16">
      <c r="J108" s="1"/>
      <c r="K108" s="1"/>
      <c r="L108" s="1"/>
      <c r="M108" s="1"/>
      <c r="N108" s="1"/>
      <c r="O108" s="1"/>
      <c r="P108" s="1"/>
    </row>
    <row r="109" spans="1:16">
      <c r="J109" s="1"/>
      <c r="K109" s="1"/>
      <c r="L109" s="1"/>
      <c r="M109" s="1"/>
      <c r="N109" s="1"/>
      <c r="O109" s="1"/>
      <c r="P109" s="1"/>
    </row>
    <row r="110" spans="1:16" s="5" customFormat="1" ht="16.5">
      <c r="H110" s="11"/>
      <c r="I110" s="51"/>
      <c r="J110" s="4"/>
      <c r="K110" s="4"/>
      <c r="L110" s="4"/>
      <c r="M110" s="4"/>
      <c r="N110" s="4"/>
      <c r="O110" s="4"/>
      <c r="P110" s="4"/>
    </row>
    <row r="111" spans="1:16">
      <c r="J111" s="1"/>
      <c r="K111" s="1"/>
      <c r="L111" s="1"/>
      <c r="M111" s="1"/>
      <c r="N111" s="1"/>
      <c r="O111" s="1"/>
      <c r="P111" s="1"/>
    </row>
    <row r="112" spans="1:16">
      <c r="J112" s="1"/>
      <c r="K112" s="1"/>
      <c r="L112" s="1"/>
      <c r="M112" s="1"/>
      <c r="N112" s="1"/>
      <c r="O112" s="1"/>
      <c r="P112" s="1"/>
    </row>
    <row r="113" spans="8:16">
      <c r="K113" s="1"/>
      <c r="L113" s="1"/>
      <c r="M113" s="1"/>
      <c r="N113" s="1"/>
      <c r="O113" s="1"/>
      <c r="P113" s="1"/>
    </row>
    <row r="114" spans="8:16" s="1" customFormat="1" ht="13.5">
      <c r="H114" s="11"/>
      <c r="I114" s="51"/>
    </row>
    <row r="115" spans="8:16">
      <c r="J115" s="1"/>
      <c r="K115" s="1"/>
      <c r="L115" s="1"/>
      <c r="M115" s="1"/>
      <c r="N115" s="1"/>
      <c r="O115" s="1"/>
      <c r="P115" s="1"/>
    </row>
    <row r="116" spans="8:16">
      <c r="J116" s="1"/>
      <c r="K116" s="1"/>
      <c r="L116" s="1"/>
      <c r="M116" s="1"/>
      <c r="N116" s="1"/>
      <c r="O116" s="1"/>
      <c r="P116" s="1"/>
    </row>
    <row r="117" spans="8:16">
      <c r="J117" s="1"/>
      <c r="K117" s="1"/>
      <c r="L117" s="1"/>
      <c r="M117" s="1"/>
      <c r="N117" s="1"/>
      <c r="O117" s="1"/>
      <c r="P117" s="1"/>
    </row>
    <row r="118" spans="8:16">
      <c r="J118" s="1"/>
      <c r="K118" s="1"/>
      <c r="L118" s="1"/>
      <c r="M118" s="1"/>
      <c r="N118" s="1"/>
      <c r="O118" s="1"/>
      <c r="P118" s="1"/>
    </row>
    <row r="119" spans="8:16">
      <c r="J119" s="1"/>
      <c r="K119" s="1"/>
      <c r="L119" s="1"/>
      <c r="M119" s="1"/>
      <c r="N119" s="1"/>
      <c r="O119" s="1"/>
      <c r="P119" s="1"/>
    </row>
    <row r="120" spans="8:16">
      <c r="J120" s="1"/>
      <c r="K120" s="1"/>
      <c r="L120" s="1"/>
      <c r="M120" s="1"/>
      <c r="N120" s="1"/>
      <c r="O120" s="1"/>
      <c r="P120" s="1"/>
    </row>
    <row r="121" spans="8:16">
      <c r="J121" s="1"/>
      <c r="K121" s="1"/>
      <c r="L121" s="1"/>
      <c r="M121" s="1"/>
      <c r="N121" s="1"/>
      <c r="O121" s="1"/>
      <c r="P121" s="1"/>
    </row>
    <row r="122" spans="8:16">
      <c r="J122" s="1"/>
      <c r="K122" s="1"/>
      <c r="L122" s="1"/>
      <c r="M122" s="1"/>
      <c r="N122" s="1"/>
      <c r="O122" s="1"/>
      <c r="P122" s="1"/>
    </row>
    <row r="123" spans="8:16">
      <c r="J123" s="1"/>
      <c r="K123" s="1"/>
      <c r="L123" s="1"/>
      <c r="M123" s="1"/>
      <c r="N123" s="1"/>
      <c r="O123" s="1"/>
      <c r="P123" s="1"/>
    </row>
    <row r="124" spans="8:16">
      <c r="J124" s="1"/>
      <c r="K124" s="1"/>
      <c r="L124" s="1"/>
      <c r="M124" s="1"/>
      <c r="N124" s="1"/>
      <c r="O124" s="1"/>
      <c r="P124" s="1"/>
    </row>
    <row r="125" spans="8:16">
      <c r="J125" s="1"/>
      <c r="K125" s="1"/>
      <c r="L125" s="1"/>
      <c r="M125" s="1"/>
      <c r="N125" s="1"/>
      <c r="O125" s="1"/>
      <c r="P125" s="1"/>
    </row>
    <row r="126" spans="8:16">
      <c r="J126" s="1"/>
      <c r="K126" s="1"/>
      <c r="L126" s="1"/>
      <c r="M126" s="1"/>
      <c r="N126" s="1"/>
      <c r="O126" s="1"/>
      <c r="P126" s="1"/>
    </row>
    <row r="127" spans="8:16">
      <c r="J127" s="1"/>
      <c r="K127" s="1"/>
      <c r="L127" s="1"/>
      <c r="M127" s="1"/>
      <c r="N127" s="1"/>
      <c r="O127" s="1"/>
      <c r="P127" s="1"/>
    </row>
    <row r="128" spans="8:16">
      <c r="J128" s="1"/>
      <c r="K128" s="1"/>
      <c r="L128" s="1"/>
      <c r="M128" s="1"/>
      <c r="N128" s="1"/>
      <c r="O128" s="1"/>
      <c r="P128" s="1"/>
    </row>
    <row r="129" spans="3:16">
      <c r="J129" s="1"/>
      <c r="K129" s="1"/>
      <c r="L129" s="1"/>
      <c r="M129" s="1"/>
      <c r="N129" s="1"/>
      <c r="O129" s="1"/>
      <c r="P129" s="1"/>
    </row>
    <row r="130" spans="3:16">
      <c r="J130" s="1"/>
      <c r="K130" s="1"/>
      <c r="L130" s="1"/>
      <c r="M130" s="1"/>
      <c r="N130" s="1"/>
      <c r="O130" s="1"/>
      <c r="P130" s="1"/>
    </row>
    <row r="131" spans="3:16">
      <c r="J131" s="1"/>
      <c r="K131" s="1"/>
      <c r="L131" s="1"/>
      <c r="M131" s="1"/>
      <c r="N131" s="1"/>
      <c r="O131" s="1"/>
      <c r="P131" s="1"/>
    </row>
    <row r="132" spans="3:16">
      <c r="J132" s="1"/>
      <c r="K132" s="1"/>
      <c r="L132" s="1"/>
      <c r="M132" s="1"/>
      <c r="N132" s="1"/>
      <c r="O132" s="1"/>
      <c r="P132" s="1"/>
    </row>
    <row r="133" spans="3:16">
      <c r="J133" s="1"/>
      <c r="K133" s="1"/>
      <c r="L133" s="1"/>
      <c r="M133" s="1"/>
      <c r="N133" s="1"/>
      <c r="O133" s="1"/>
      <c r="P133" s="1"/>
    </row>
    <row r="134" spans="3:16">
      <c r="J134" s="1"/>
      <c r="K134" s="1"/>
      <c r="L134" s="1"/>
      <c r="M134" s="1"/>
      <c r="N134" s="1"/>
      <c r="O134" s="1"/>
      <c r="P134" s="1"/>
    </row>
    <row r="135" spans="3:16">
      <c r="C135" s="3"/>
      <c r="D135" s="3"/>
      <c r="E135" s="3"/>
      <c r="F135" s="3"/>
      <c r="G135" s="3"/>
      <c r="J135" s="1"/>
      <c r="K135" s="1"/>
      <c r="L135" s="1"/>
      <c r="M135" s="1"/>
      <c r="N135" s="1"/>
      <c r="O135" s="1"/>
      <c r="P135" s="1"/>
    </row>
    <row r="136" spans="3:16">
      <c r="J136" s="1"/>
      <c r="K136" s="1"/>
      <c r="L136" s="1"/>
      <c r="M136" s="1"/>
      <c r="N136" s="1"/>
      <c r="O136" s="1"/>
      <c r="P136" s="1"/>
    </row>
    <row r="137" spans="3:16">
      <c r="J137" s="1"/>
      <c r="K137" s="1"/>
      <c r="L137" s="1"/>
      <c r="M137" s="1"/>
      <c r="N137" s="1"/>
      <c r="O137" s="1"/>
      <c r="P137" s="1"/>
    </row>
    <row r="138" spans="3:16">
      <c r="J138" s="1"/>
      <c r="K138" s="1"/>
      <c r="L138" s="1"/>
      <c r="M138" s="1"/>
      <c r="N138" s="1"/>
      <c r="O138" s="1"/>
      <c r="P138" s="1"/>
    </row>
    <row r="139" spans="3:16">
      <c r="J139" s="1"/>
      <c r="K139" s="1"/>
      <c r="L139" s="1"/>
      <c r="M139" s="1"/>
      <c r="N139" s="1"/>
      <c r="O139" s="1"/>
      <c r="P139" s="1"/>
    </row>
    <row r="140" spans="3:16">
      <c r="J140" s="1"/>
      <c r="K140" s="1"/>
      <c r="L140" s="1"/>
      <c r="M140" s="1"/>
      <c r="N140" s="1"/>
      <c r="O140" s="1"/>
      <c r="P140" s="1"/>
    </row>
    <row r="141" spans="3:16">
      <c r="J141" s="1"/>
      <c r="K141" s="1"/>
      <c r="L141" s="1"/>
      <c r="M141" s="1"/>
      <c r="N141" s="1"/>
      <c r="O141" s="1"/>
      <c r="P141" s="1"/>
    </row>
    <row r="142" spans="3:16">
      <c r="J142" s="1"/>
      <c r="K142" s="1"/>
      <c r="L142" s="1"/>
      <c r="M142" s="1"/>
      <c r="N142" s="1"/>
      <c r="O142" s="1"/>
      <c r="P142" s="1"/>
    </row>
    <row r="143" spans="3:16">
      <c r="J143" s="1"/>
      <c r="K143" s="1"/>
      <c r="L143" s="1"/>
      <c r="M143" s="1"/>
      <c r="N143" s="1"/>
      <c r="O143" s="1"/>
      <c r="P143" s="1"/>
    </row>
    <row r="144" spans="3:16">
      <c r="J144" s="1"/>
      <c r="K144" s="1"/>
      <c r="L144" s="1"/>
      <c r="M144" s="1"/>
      <c r="N144" s="1"/>
      <c r="O144" s="1"/>
      <c r="P144" s="1"/>
    </row>
    <row r="145" spans="10:16">
      <c r="J145" s="1"/>
      <c r="K145" s="1"/>
      <c r="L145" s="1"/>
      <c r="M145" s="1"/>
      <c r="N145" s="1"/>
      <c r="O145" s="1"/>
      <c r="P145" s="1"/>
    </row>
    <row r="146" spans="10:16">
      <c r="J146" s="1"/>
      <c r="K146" s="1"/>
      <c r="L146" s="1"/>
      <c r="M146" s="1"/>
      <c r="N146" s="1"/>
      <c r="O146" s="1"/>
      <c r="P146" s="1"/>
    </row>
    <row r="147" spans="10:16">
      <c r="J147" s="1"/>
      <c r="K147" s="1"/>
      <c r="L147" s="1"/>
      <c r="M147" s="1"/>
      <c r="N147" s="1"/>
      <c r="O147" s="1"/>
      <c r="P147" s="1"/>
    </row>
    <row r="148" spans="10:16">
      <c r="J148" s="1"/>
      <c r="K148" s="1"/>
      <c r="L148" s="1"/>
      <c r="M148" s="1"/>
      <c r="N148" s="1"/>
      <c r="O148" s="1"/>
      <c r="P148" s="1"/>
    </row>
    <row r="149" spans="10:16">
      <c r="J149" s="1"/>
      <c r="K149" s="1"/>
      <c r="L149" s="1"/>
      <c r="M149" s="1"/>
      <c r="N149" s="1"/>
      <c r="O149" s="1"/>
      <c r="P149" s="1"/>
    </row>
    <row r="150" spans="10:16">
      <c r="J150" s="1"/>
      <c r="K150" s="1"/>
      <c r="L150" s="1"/>
      <c r="M150" s="1"/>
      <c r="N150" s="1"/>
      <c r="O150" s="1"/>
      <c r="P150" s="1"/>
    </row>
    <row r="151" spans="10:16">
      <c r="J151" s="1"/>
      <c r="K151" s="1"/>
      <c r="L151" s="1"/>
      <c r="M151" s="1"/>
      <c r="N151" s="1"/>
      <c r="O151" s="1"/>
      <c r="P151" s="1"/>
    </row>
    <row r="152" spans="10:16">
      <c r="J152" s="1"/>
      <c r="K152" s="1"/>
      <c r="L152" s="1"/>
      <c r="M152" s="1"/>
      <c r="N152" s="1"/>
      <c r="O152" s="1"/>
      <c r="P152" s="1"/>
    </row>
    <row r="153" spans="10:16">
      <c r="J153" s="1"/>
      <c r="K153" s="1"/>
      <c r="L153" s="1"/>
      <c r="M153" s="1"/>
      <c r="N153" s="1"/>
      <c r="O153" s="1"/>
      <c r="P153" s="1"/>
    </row>
    <row r="154" spans="10:16">
      <c r="J154" s="1"/>
      <c r="K154" s="1"/>
      <c r="L154" s="1"/>
      <c r="M154" s="1"/>
      <c r="N154" s="1"/>
      <c r="O154" s="1"/>
      <c r="P154" s="1"/>
    </row>
    <row r="155" spans="10:16">
      <c r="J155" s="1"/>
      <c r="K155" s="1"/>
      <c r="L155" s="1"/>
      <c r="M155" s="1"/>
      <c r="N155" s="1"/>
      <c r="O155" s="1"/>
      <c r="P155" s="1"/>
    </row>
    <row r="156" spans="10:16">
      <c r="J156" s="1"/>
      <c r="K156" s="1"/>
      <c r="L156" s="1"/>
      <c r="M156" s="1"/>
      <c r="N156" s="1"/>
      <c r="O156" s="1"/>
      <c r="P156" s="1"/>
    </row>
    <row r="157" spans="10:16">
      <c r="J157" s="1"/>
      <c r="K157" s="1"/>
      <c r="L157" s="1"/>
      <c r="M157" s="1"/>
      <c r="N157" s="1"/>
      <c r="O157" s="1"/>
      <c r="P157" s="1"/>
    </row>
    <row r="158" spans="10:16">
      <c r="J158" s="1"/>
      <c r="K158" s="1"/>
      <c r="L158" s="1"/>
      <c r="M158" s="1"/>
      <c r="N158" s="1"/>
      <c r="O158" s="1"/>
      <c r="P158" s="1"/>
    </row>
    <row r="159" spans="10:16">
      <c r="J159" s="1"/>
      <c r="K159" s="1"/>
      <c r="L159" s="1"/>
      <c r="M159" s="1"/>
      <c r="N159" s="1"/>
      <c r="O159" s="1"/>
      <c r="P159" s="1"/>
    </row>
    <row r="160" spans="10:16">
      <c r="J160" s="1"/>
      <c r="K160" s="1"/>
      <c r="L160" s="1"/>
      <c r="M160" s="1"/>
      <c r="N160" s="1"/>
      <c r="O160" s="1"/>
      <c r="P160" s="1"/>
    </row>
    <row r="161" spans="3:16">
      <c r="J161" s="1"/>
      <c r="K161" s="1"/>
      <c r="L161" s="1"/>
      <c r="M161" s="1"/>
      <c r="N161" s="1"/>
      <c r="O161" s="1"/>
      <c r="P161" s="1"/>
    </row>
    <row r="162" spans="3:16">
      <c r="J162" s="1"/>
      <c r="K162" s="1"/>
      <c r="L162" s="1"/>
      <c r="M162" s="1"/>
      <c r="N162" s="1"/>
      <c r="O162" s="1"/>
      <c r="P162" s="1"/>
    </row>
    <row r="163" spans="3:16">
      <c r="J163" s="1"/>
      <c r="K163" s="1"/>
      <c r="L163" s="1"/>
      <c r="M163" s="1"/>
      <c r="N163" s="1"/>
      <c r="O163" s="1"/>
      <c r="P163" s="1"/>
    </row>
    <row r="164" spans="3:16">
      <c r="C164" s="3"/>
      <c r="D164" s="3"/>
      <c r="E164" s="3"/>
      <c r="F164" s="3"/>
      <c r="G164" s="3"/>
      <c r="J164" s="1"/>
      <c r="K164" s="1"/>
      <c r="L164" s="1"/>
      <c r="M164" s="1"/>
      <c r="N164" s="1"/>
      <c r="O164" s="1"/>
      <c r="P164" s="1"/>
    </row>
    <row r="165" spans="3:16">
      <c r="C165" s="3"/>
      <c r="D165" s="3"/>
      <c r="E165" s="3"/>
      <c r="F165" s="3"/>
      <c r="G165" s="3"/>
      <c r="J165" s="1"/>
      <c r="K165" s="1"/>
      <c r="L165" s="1"/>
      <c r="M165" s="1"/>
      <c r="N165" s="1"/>
      <c r="O165" s="1"/>
      <c r="P165" s="1"/>
    </row>
    <row r="166" spans="3:16">
      <c r="C166" s="3"/>
      <c r="D166" s="3"/>
      <c r="E166" s="3"/>
      <c r="F166" s="3"/>
      <c r="G166" s="3"/>
      <c r="J166" s="1"/>
      <c r="K166" s="1"/>
      <c r="L166" s="1"/>
      <c r="M166" s="1"/>
      <c r="N166" s="1"/>
      <c r="O166" s="1"/>
      <c r="P166" s="1"/>
    </row>
    <row r="167" spans="3:16">
      <c r="C167" s="3"/>
      <c r="D167" s="3"/>
      <c r="E167" s="3"/>
      <c r="F167" s="3"/>
      <c r="G167" s="3"/>
      <c r="J167" s="1"/>
      <c r="K167" s="1"/>
      <c r="L167" s="1"/>
      <c r="M167" s="1"/>
      <c r="N167" s="1"/>
      <c r="O167" s="1"/>
      <c r="P167" s="1"/>
    </row>
    <row r="168" spans="3:16">
      <c r="C168" s="3"/>
      <c r="D168" s="3"/>
      <c r="E168" s="3"/>
      <c r="F168" s="3"/>
      <c r="G168" s="3"/>
      <c r="J168" s="1"/>
      <c r="K168" s="1"/>
      <c r="L168" s="1"/>
      <c r="M168" s="1"/>
      <c r="N168" s="1"/>
      <c r="O168" s="1"/>
      <c r="P168" s="1"/>
    </row>
    <row r="169" spans="3:16">
      <c r="C169" s="3"/>
      <c r="D169" s="3"/>
      <c r="E169" s="3"/>
      <c r="F169" s="3"/>
      <c r="G169" s="3"/>
      <c r="J169" s="1"/>
      <c r="K169" s="1"/>
      <c r="L169" s="1"/>
      <c r="M169" s="1"/>
      <c r="N169" s="1"/>
      <c r="O169" s="1"/>
      <c r="P169" s="1"/>
    </row>
    <row r="170" spans="3:16">
      <c r="C170" s="3"/>
      <c r="D170" s="3"/>
      <c r="E170" s="3"/>
      <c r="F170" s="3"/>
      <c r="G170" s="3"/>
      <c r="J170" s="1"/>
      <c r="K170" s="1"/>
      <c r="L170" s="1"/>
      <c r="M170" s="1"/>
      <c r="N170" s="1"/>
      <c r="O170" s="1"/>
      <c r="P170" s="1"/>
    </row>
    <row r="171" spans="3:16">
      <c r="C171" s="3"/>
      <c r="D171" s="3"/>
      <c r="E171" s="3"/>
      <c r="F171" s="3"/>
      <c r="G171" s="3"/>
      <c r="J171" s="1"/>
      <c r="K171" s="1"/>
      <c r="L171" s="1"/>
      <c r="M171" s="1"/>
      <c r="N171" s="1"/>
      <c r="O171" s="1"/>
      <c r="P171" s="1"/>
    </row>
    <row r="172" spans="3:16">
      <c r="C172" s="3"/>
      <c r="D172" s="3"/>
      <c r="E172" s="3"/>
      <c r="F172" s="3"/>
      <c r="G172" s="3"/>
      <c r="J172" s="1"/>
      <c r="K172" s="1"/>
      <c r="L172" s="1"/>
      <c r="M172" s="1"/>
      <c r="N172" s="1"/>
      <c r="O172" s="1"/>
      <c r="P172" s="1"/>
    </row>
    <row r="173" spans="3:16">
      <c r="C173" s="3"/>
      <c r="D173" s="3"/>
      <c r="E173" s="3"/>
      <c r="F173" s="3"/>
      <c r="G173" s="3"/>
      <c r="J173" s="1"/>
      <c r="K173" s="1"/>
      <c r="L173" s="1"/>
      <c r="M173" s="1"/>
      <c r="N173" s="1"/>
      <c r="O173" s="1"/>
      <c r="P173" s="1"/>
    </row>
    <row r="174" spans="3:16">
      <c r="C174" s="3"/>
      <c r="D174" s="3"/>
      <c r="E174" s="3"/>
      <c r="F174" s="3"/>
      <c r="G174" s="3"/>
      <c r="J174" s="1"/>
      <c r="K174" s="1"/>
      <c r="L174" s="1"/>
      <c r="M174" s="1"/>
      <c r="N174" s="1"/>
      <c r="O174" s="1"/>
      <c r="P174" s="1"/>
    </row>
    <row r="175" spans="3:16">
      <c r="C175" s="3"/>
      <c r="D175" s="3"/>
      <c r="E175" s="3"/>
      <c r="F175" s="3"/>
      <c r="G175" s="3"/>
      <c r="J175" s="1"/>
      <c r="K175" s="1"/>
      <c r="L175" s="1"/>
      <c r="M175" s="1"/>
      <c r="N175" s="1"/>
      <c r="O175" s="1"/>
      <c r="P175" s="1"/>
    </row>
    <row r="176" spans="3:16">
      <c r="C176" s="3"/>
      <c r="D176" s="3"/>
      <c r="E176" s="3"/>
      <c r="F176" s="3"/>
      <c r="G176" s="3"/>
      <c r="J176" s="1"/>
      <c r="K176" s="1"/>
      <c r="L176" s="1"/>
      <c r="M176" s="1"/>
      <c r="N176" s="1"/>
      <c r="O176" s="1"/>
      <c r="P176" s="1"/>
    </row>
    <row r="177" spans="3:16">
      <c r="C177" s="3"/>
      <c r="D177" s="3"/>
      <c r="E177" s="3"/>
      <c r="F177" s="3"/>
      <c r="G177" s="3"/>
      <c r="J177" s="1"/>
      <c r="K177" s="1"/>
      <c r="L177" s="1"/>
      <c r="M177" s="1"/>
      <c r="N177" s="1"/>
      <c r="O177" s="1"/>
      <c r="P177" s="1"/>
    </row>
    <row r="178" spans="3:16">
      <c r="C178" s="3"/>
      <c r="D178" s="3"/>
      <c r="E178" s="3"/>
      <c r="F178" s="3"/>
      <c r="G178" s="3"/>
      <c r="J178" s="1"/>
      <c r="K178" s="1"/>
      <c r="L178" s="1"/>
      <c r="M178" s="1"/>
      <c r="N178" s="1"/>
      <c r="O178" s="1"/>
      <c r="P178" s="1"/>
    </row>
    <row r="179" spans="3:16">
      <c r="C179" s="3"/>
      <c r="D179" s="3"/>
      <c r="E179" s="3"/>
      <c r="F179" s="3"/>
      <c r="G179" s="3"/>
      <c r="J179" s="1"/>
      <c r="K179" s="1"/>
      <c r="L179" s="1"/>
      <c r="M179" s="1"/>
      <c r="N179" s="1"/>
      <c r="O179" s="1"/>
      <c r="P179" s="1"/>
    </row>
    <row r="180" spans="3:16">
      <c r="C180" s="3"/>
      <c r="D180" s="3"/>
      <c r="E180" s="3"/>
      <c r="F180" s="3"/>
      <c r="G180" s="3"/>
      <c r="J180" s="1"/>
      <c r="K180" s="1"/>
      <c r="L180" s="1"/>
      <c r="M180" s="1"/>
      <c r="N180" s="1"/>
      <c r="O180" s="1"/>
      <c r="P180" s="1"/>
    </row>
    <row r="181" spans="3:16">
      <c r="C181" s="3"/>
      <c r="D181" s="3"/>
      <c r="E181" s="3"/>
      <c r="F181" s="3"/>
      <c r="G181" s="3"/>
      <c r="J181" s="1"/>
      <c r="K181" s="1"/>
      <c r="L181" s="1"/>
      <c r="M181" s="1"/>
      <c r="N181" s="1"/>
      <c r="O181" s="1"/>
      <c r="P181" s="1"/>
    </row>
    <row r="182" spans="3:16">
      <c r="C182" s="3"/>
      <c r="D182" s="3"/>
      <c r="E182" s="3"/>
      <c r="F182" s="3"/>
      <c r="G182" s="3"/>
      <c r="J182" s="1"/>
      <c r="K182" s="1"/>
      <c r="L182" s="1"/>
      <c r="M182" s="1"/>
      <c r="N182" s="1"/>
      <c r="O182" s="1"/>
      <c r="P182" s="1"/>
    </row>
    <row r="183" spans="3:16">
      <c r="C183" s="3"/>
      <c r="D183" s="3"/>
      <c r="E183" s="3"/>
      <c r="F183" s="3"/>
      <c r="G183" s="3"/>
      <c r="J183" s="1"/>
      <c r="K183" s="1"/>
      <c r="L183" s="1"/>
      <c r="M183" s="1"/>
      <c r="N183" s="1"/>
      <c r="O183" s="1"/>
      <c r="P183" s="1"/>
    </row>
    <row r="184" spans="3:16">
      <c r="C184" s="3"/>
      <c r="D184" s="3"/>
      <c r="E184" s="3"/>
      <c r="F184" s="3"/>
      <c r="G184" s="3"/>
      <c r="J184" s="1"/>
      <c r="K184" s="1"/>
      <c r="L184" s="1"/>
      <c r="M184" s="1"/>
      <c r="N184" s="1"/>
      <c r="O184" s="1"/>
      <c r="P184" s="1"/>
    </row>
    <row r="185" spans="3:16">
      <c r="C185" s="1"/>
      <c r="D185" s="1"/>
      <c r="E185" s="1"/>
      <c r="F185" s="1"/>
      <c r="G185" s="1"/>
      <c r="J185" s="1"/>
      <c r="K185" s="1"/>
      <c r="L185" s="1"/>
      <c r="M185" s="1"/>
      <c r="N185" s="1"/>
      <c r="O185" s="1"/>
      <c r="P185" s="1"/>
    </row>
    <row r="186" spans="3:16">
      <c r="C186" s="1"/>
      <c r="D186" s="1"/>
      <c r="E186" s="1"/>
      <c r="F186" s="1"/>
      <c r="G186" s="1"/>
      <c r="J186" s="1"/>
      <c r="K186" s="1"/>
      <c r="L186" s="1"/>
      <c r="M186" s="1"/>
      <c r="N186" s="1"/>
      <c r="O186" s="1"/>
      <c r="P186" s="1"/>
    </row>
    <row r="187" spans="3:16">
      <c r="C187" s="1"/>
      <c r="D187" s="1"/>
      <c r="E187" s="1"/>
      <c r="F187" s="1"/>
      <c r="G187" s="1"/>
      <c r="J187" s="1"/>
      <c r="K187" s="1"/>
      <c r="L187" s="1"/>
      <c r="M187" s="1"/>
      <c r="N187" s="1"/>
      <c r="O187" s="1"/>
      <c r="P187" s="1"/>
    </row>
    <row r="188" spans="3:16">
      <c r="C188" s="1"/>
      <c r="D188" s="1"/>
      <c r="E188" s="1"/>
      <c r="F188" s="1"/>
      <c r="G188" s="1"/>
      <c r="J188" s="1"/>
      <c r="K188" s="1"/>
      <c r="L188" s="1"/>
      <c r="M188" s="1"/>
      <c r="N188" s="1"/>
      <c r="O188" s="1"/>
      <c r="P188" s="1"/>
    </row>
    <row r="189" spans="3:16">
      <c r="C189" s="1"/>
      <c r="D189" s="1"/>
      <c r="E189" s="1"/>
      <c r="F189" s="1"/>
      <c r="G189" s="1"/>
      <c r="J189" s="1"/>
      <c r="K189" s="1"/>
      <c r="L189" s="1"/>
      <c r="M189" s="1"/>
      <c r="N189" s="1"/>
      <c r="O189" s="1"/>
      <c r="P189" s="1"/>
    </row>
    <row r="190" spans="3:16">
      <c r="C190" s="1"/>
      <c r="D190" s="1"/>
      <c r="E190" s="1"/>
      <c r="F190" s="1"/>
      <c r="G190" s="1"/>
      <c r="J190" s="1"/>
      <c r="K190" s="1"/>
      <c r="L190" s="1"/>
      <c r="M190" s="1"/>
      <c r="N190" s="1"/>
      <c r="O190" s="1"/>
      <c r="P190" s="1"/>
    </row>
    <row r="191" spans="3:16">
      <c r="C191" s="1"/>
      <c r="D191" s="1"/>
      <c r="E191" s="1"/>
      <c r="F191" s="1"/>
      <c r="G191" s="1"/>
      <c r="J191" s="1"/>
      <c r="K191" s="1"/>
      <c r="L191" s="1"/>
      <c r="M191" s="1"/>
      <c r="N191" s="1"/>
      <c r="O191" s="1"/>
      <c r="P191" s="1"/>
    </row>
    <row r="192" spans="3:16">
      <c r="C192" s="1"/>
      <c r="D192" s="1"/>
      <c r="E192" s="1"/>
      <c r="F192" s="1"/>
      <c r="G192" s="1"/>
      <c r="J192" s="1"/>
      <c r="K192" s="1"/>
      <c r="L192" s="1"/>
      <c r="M192" s="1"/>
      <c r="N192" s="1"/>
      <c r="O192" s="1"/>
      <c r="P192" s="1"/>
    </row>
    <row r="193" spans="3:16">
      <c r="C193" s="1"/>
      <c r="D193" s="1"/>
      <c r="E193" s="1"/>
      <c r="F193" s="1"/>
      <c r="G193" s="1"/>
      <c r="J193" s="1"/>
      <c r="K193" s="1"/>
      <c r="L193" s="1"/>
      <c r="M193" s="1"/>
      <c r="N193" s="1"/>
      <c r="O193" s="1"/>
      <c r="P193" s="1"/>
    </row>
    <row r="194" spans="3:16">
      <c r="C194" s="1"/>
      <c r="D194" s="1"/>
      <c r="E194" s="1"/>
      <c r="F194" s="1"/>
      <c r="G194" s="1"/>
      <c r="J194" s="1"/>
      <c r="K194" s="1"/>
      <c r="L194" s="1"/>
      <c r="M194" s="1"/>
      <c r="N194" s="1"/>
      <c r="O194" s="1"/>
      <c r="P194" s="1"/>
    </row>
    <row r="195" spans="3:16">
      <c r="C195" s="1"/>
      <c r="D195" s="1"/>
      <c r="E195" s="1"/>
      <c r="F195" s="1"/>
      <c r="G195" s="1"/>
      <c r="J195" s="1"/>
      <c r="K195" s="1"/>
      <c r="L195" s="1"/>
      <c r="M195" s="1"/>
      <c r="N195" s="1"/>
      <c r="O195" s="1"/>
      <c r="P195" s="1"/>
    </row>
    <row r="196" spans="3:16">
      <c r="C196" s="1"/>
      <c r="D196" s="1"/>
      <c r="E196" s="1"/>
      <c r="F196" s="1"/>
      <c r="G196" s="1"/>
      <c r="J196" s="1"/>
      <c r="K196" s="1"/>
      <c r="L196" s="1"/>
      <c r="M196" s="1"/>
      <c r="N196" s="1"/>
      <c r="O196" s="1"/>
      <c r="P196" s="1"/>
    </row>
    <row r="197" spans="3:16">
      <c r="C197" s="1"/>
      <c r="D197" s="1"/>
      <c r="E197" s="1"/>
      <c r="F197" s="1"/>
      <c r="G197" s="1"/>
      <c r="J197" s="1"/>
      <c r="K197" s="1"/>
      <c r="L197" s="1"/>
      <c r="M197" s="1"/>
      <c r="N197" s="1"/>
      <c r="O197" s="1"/>
      <c r="P197" s="1"/>
    </row>
    <row r="198" spans="3:16">
      <c r="C198" s="1"/>
      <c r="D198" s="1"/>
      <c r="E198" s="1"/>
      <c r="F198" s="1"/>
      <c r="G198" s="1"/>
      <c r="J198" s="1"/>
      <c r="K198" s="1"/>
      <c r="L198" s="1"/>
      <c r="M198" s="1"/>
      <c r="N198" s="1"/>
      <c r="O198" s="1"/>
      <c r="P198" s="1"/>
    </row>
    <row r="199" spans="3:16">
      <c r="C199" s="1"/>
      <c r="D199" s="1"/>
      <c r="E199" s="1"/>
      <c r="F199" s="1"/>
      <c r="G199" s="1"/>
      <c r="J199" s="1"/>
      <c r="K199" s="1"/>
      <c r="L199" s="1"/>
      <c r="M199" s="1"/>
      <c r="N199" s="1"/>
      <c r="O199" s="1"/>
      <c r="P199" s="1"/>
    </row>
    <row r="200" spans="3:16">
      <c r="C200" s="1"/>
      <c r="D200" s="1"/>
      <c r="E200" s="1"/>
      <c r="F200" s="1"/>
      <c r="G200" s="1"/>
      <c r="J200" s="1"/>
      <c r="K200" s="1"/>
      <c r="L200" s="1"/>
      <c r="M200" s="1"/>
      <c r="N200" s="1"/>
      <c r="O200" s="1"/>
      <c r="P200" s="1"/>
    </row>
    <row r="201" spans="3:16">
      <c r="C201" s="1"/>
      <c r="D201" s="1"/>
      <c r="E201" s="1"/>
      <c r="F201" s="1"/>
      <c r="G201" s="1"/>
      <c r="J201" s="1"/>
      <c r="K201" s="1"/>
      <c r="L201" s="1"/>
      <c r="M201" s="1"/>
      <c r="N201" s="1"/>
      <c r="O201" s="1"/>
      <c r="P201" s="1"/>
    </row>
    <row r="202" spans="3:16">
      <c r="C202" s="1"/>
      <c r="D202" s="1"/>
      <c r="E202" s="1"/>
      <c r="F202" s="1"/>
      <c r="G202" s="1"/>
      <c r="J202" s="1"/>
      <c r="K202" s="1"/>
      <c r="L202" s="1"/>
      <c r="M202" s="1"/>
      <c r="N202" s="1"/>
      <c r="O202" s="1"/>
      <c r="P202" s="1"/>
    </row>
    <row r="203" spans="3:16">
      <c r="C203" s="1"/>
      <c r="D203" s="1"/>
      <c r="E203" s="1"/>
      <c r="F203" s="1"/>
      <c r="G203" s="1"/>
      <c r="J203" s="1"/>
      <c r="K203" s="1"/>
      <c r="L203" s="1"/>
      <c r="M203" s="1"/>
      <c r="N203" s="1"/>
      <c r="O203" s="1"/>
      <c r="P203" s="1"/>
    </row>
    <row r="204" spans="3:16">
      <c r="C204" s="1"/>
      <c r="D204" s="1"/>
      <c r="E204" s="1"/>
      <c r="F204" s="1"/>
      <c r="G204" s="1"/>
      <c r="J204" s="1"/>
      <c r="K204" s="1"/>
      <c r="L204" s="1"/>
      <c r="M204" s="1"/>
      <c r="N204" s="1"/>
      <c r="O204" s="1"/>
      <c r="P204" s="1"/>
    </row>
    <row r="205" spans="3:16">
      <c r="C205" s="1"/>
      <c r="D205" s="1"/>
      <c r="E205" s="1"/>
      <c r="F205" s="1"/>
      <c r="G205" s="1"/>
      <c r="J205" s="1"/>
      <c r="K205" s="1"/>
      <c r="L205" s="1"/>
      <c r="M205" s="1"/>
      <c r="N205" s="1"/>
      <c r="O205" s="1"/>
      <c r="P205" s="1"/>
    </row>
    <row r="206" spans="3:16">
      <c r="C206" s="1"/>
      <c r="D206" s="1"/>
      <c r="E206" s="1"/>
      <c r="F206" s="1"/>
      <c r="G206" s="1"/>
      <c r="J206" s="1"/>
      <c r="K206" s="1"/>
      <c r="L206" s="1"/>
      <c r="M206" s="1"/>
      <c r="N206" s="1"/>
      <c r="O206" s="1"/>
      <c r="P206" s="1"/>
    </row>
    <row r="207" spans="3:16">
      <c r="C207" s="1"/>
      <c r="D207" s="1"/>
      <c r="E207" s="1"/>
      <c r="F207" s="1"/>
      <c r="G207" s="1"/>
      <c r="J207" s="1"/>
      <c r="K207" s="1"/>
      <c r="L207" s="1"/>
      <c r="M207" s="1"/>
      <c r="N207" s="1"/>
      <c r="O207" s="1"/>
      <c r="P207" s="1"/>
    </row>
    <row r="208" spans="3:16">
      <c r="C208" s="1"/>
      <c r="D208" s="1"/>
      <c r="E208" s="1"/>
      <c r="F208" s="1"/>
      <c r="G208" s="1"/>
      <c r="J208" s="1"/>
      <c r="K208" s="1"/>
      <c r="L208" s="1"/>
      <c r="M208" s="1"/>
      <c r="N208" s="1"/>
      <c r="O208" s="1"/>
      <c r="P208" s="1"/>
    </row>
    <row r="209" spans="3:16">
      <c r="C209" s="1"/>
      <c r="D209" s="1"/>
      <c r="E209" s="1"/>
      <c r="F209" s="1"/>
      <c r="G209" s="1"/>
      <c r="J209" s="1"/>
      <c r="K209" s="1"/>
      <c r="L209" s="1"/>
      <c r="M209" s="1"/>
      <c r="N209" s="1"/>
      <c r="O209" s="1"/>
      <c r="P209" s="1"/>
    </row>
    <row r="210" spans="3:16">
      <c r="C210" s="1"/>
      <c r="D210" s="1"/>
      <c r="E210" s="1"/>
      <c r="F210" s="1"/>
      <c r="G210" s="1"/>
      <c r="J210" s="1"/>
      <c r="K210" s="1"/>
      <c r="L210" s="1"/>
      <c r="M210" s="1"/>
      <c r="N210" s="1"/>
      <c r="O210" s="1"/>
      <c r="P210" s="1"/>
    </row>
    <row r="211" spans="3:16">
      <c r="C211" s="1"/>
      <c r="D211" s="1"/>
      <c r="E211" s="1"/>
      <c r="F211" s="1"/>
      <c r="G211" s="1"/>
      <c r="J211" s="1"/>
      <c r="K211" s="1"/>
      <c r="L211" s="1"/>
      <c r="M211" s="1"/>
      <c r="N211" s="1"/>
      <c r="O211" s="1"/>
      <c r="P211" s="1"/>
    </row>
    <row r="212" spans="3:16">
      <c r="C212" s="1"/>
      <c r="D212" s="1"/>
      <c r="E212" s="1"/>
      <c r="F212" s="1"/>
      <c r="G212" s="1"/>
      <c r="J212" s="1"/>
      <c r="K212" s="1"/>
      <c r="L212" s="1"/>
      <c r="M212" s="1"/>
      <c r="N212" s="1"/>
      <c r="O212" s="1"/>
      <c r="P212" s="1"/>
    </row>
    <row r="213" spans="3:16">
      <c r="C213" s="1"/>
      <c r="D213" s="1"/>
      <c r="E213" s="1"/>
      <c r="F213" s="1"/>
      <c r="G213" s="1"/>
      <c r="J213" s="1"/>
      <c r="K213" s="1"/>
      <c r="L213" s="1"/>
      <c r="M213" s="1"/>
      <c r="N213" s="1"/>
      <c r="O213" s="1"/>
      <c r="P213" s="1"/>
    </row>
    <row r="214" spans="3:16">
      <c r="C214" s="1"/>
      <c r="D214" s="1"/>
      <c r="E214" s="1"/>
      <c r="F214" s="1"/>
      <c r="G214" s="1"/>
      <c r="J214" s="1"/>
      <c r="K214" s="1"/>
      <c r="L214" s="1"/>
      <c r="M214" s="1"/>
      <c r="N214" s="1"/>
      <c r="O214" s="1"/>
      <c r="P214" s="1"/>
    </row>
    <row r="215" spans="3:16">
      <c r="C215" s="1"/>
      <c r="D215" s="1"/>
      <c r="E215" s="1"/>
      <c r="F215" s="1"/>
      <c r="G215" s="1"/>
      <c r="J215" s="1"/>
      <c r="K215" s="1"/>
      <c r="L215" s="1"/>
      <c r="M215" s="1"/>
      <c r="N215" s="1"/>
      <c r="O215" s="1"/>
      <c r="P215" s="1"/>
    </row>
    <row r="216" spans="3:16">
      <c r="C216" s="1"/>
      <c r="D216" s="1"/>
      <c r="E216" s="1"/>
      <c r="F216" s="1"/>
      <c r="G216" s="1"/>
      <c r="J216" s="1"/>
      <c r="K216" s="1"/>
      <c r="L216" s="1"/>
      <c r="M216" s="1"/>
      <c r="N216" s="1"/>
      <c r="O216" s="1"/>
      <c r="P216" s="1"/>
    </row>
    <row r="217" spans="3:16">
      <c r="C217" s="1"/>
      <c r="D217" s="1"/>
      <c r="E217" s="1"/>
      <c r="F217" s="1"/>
      <c r="G217" s="1"/>
      <c r="J217" s="1"/>
      <c r="K217" s="1"/>
      <c r="L217" s="1"/>
      <c r="M217" s="1"/>
      <c r="N217" s="1"/>
      <c r="O217" s="1"/>
      <c r="P217" s="1"/>
    </row>
    <row r="218" spans="3:16">
      <c r="C218" s="1"/>
      <c r="D218" s="1"/>
      <c r="E218" s="1"/>
      <c r="F218" s="1"/>
      <c r="G218" s="1"/>
      <c r="J218" s="1"/>
      <c r="K218" s="1"/>
      <c r="L218" s="1"/>
      <c r="M218" s="1"/>
      <c r="N218" s="1"/>
      <c r="O218" s="1"/>
      <c r="P218" s="1"/>
    </row>
    <row r="219" spans="3:16">
      <c r="C219" s="1"/>
      <c r="D219" s="1"/>
      <c r="E219" s="1"/>
      <c r="F219" s="1"/>
      <c r="G219" s="1"/>
      <c r="J219" s="1"/>
      <c r="K219" s="1"/>
      <c r="L219" s="1"/>
      <c r="M219" s="1"/>
      <c r="N219" s="1"/>
      <c r="O219" s="1"/>
      <c r="P219" s="1"/>
    </row>
    <row r="220" spans="3:16">
      <c r="C220" s="1"/>
      <c r="D220" s="1"/>
      <c r="E220" s="1"/>
      <c r="F220" s="1"/>
      <c r="G220" s="1"/>
      <c r="J220" s="1"/>
      <c r="K220" s="1"/>
      <c r="L220" s="1"/>
      <c r="M220" s="1"/>
      <c r="N220" s="1"/>
      <c r="O220" s="1"/>
      <c r="P220" s="1"/>
    </row>
    <row r="221" spans="3:16">
      <c r="C221" s="1"/>
      <c r="D221" s="1"/>
      <c r="E221" s="1"/>
      <c r="F221" s="1"/>
      <c r="G221" s="1"/>
      <c r="J221" s="1"/>
      <c r="K221" s="1"/>
      <c r="L221" s="1"/>
      <c r="M221" s="1"/>
      <c r="N221" s="1"/>
      <c r="O221" s="1"/>
      <c r="P221" s="1"/>
    </row>
    <row r="222" spans="3:16">
      <c r="C222" s="1"/>
      <c r="D222" s="1"/>
      <c r="E222" s="1"/>
      <c r="F222" s="1"/>
      <c r="G222" s="1"/>
      <c r="J222" s="1"/>
      <c r="K222" s="1"/>
      <c r="L222" s="1"/>
      <c r="M222" s="1"/>
      <c r="N222" s="1"/>
      <c r="O222" s="1"/>
      <c r="P222" s="1"/>
    </row>
    <row r="223" spans="3:16">
      <c r="C223" s="1"/>
      <c r="D223" s="1"/>
      <c r="E223" s="1"/>
      <c r="F223" s="1"/>
      <c r="G223" s="1"/>
      <c r="J223" s="1"/>
      <c r="K223" s="1"/>
      <c r="L223" s="1"/>
      <c r="M223" s="1"/>
      <c r="N223" s="1"/>
      <c r="O223" s="1"/>
      <c r="P223" s="1"/>
    </row>
    <row r="224" spans="3:16">
      <c r="C224" s="1"/>
      <c r="D224" s="1"/>
      <c r="E224" s="1"/>
      <c r="F224" s="1"/>
      <c r="G224" s="1"/>
      <c r="J224" s="1"/>
      <c r="K224" s="1"/>
      <c r="L224" s="1"/>
      <c r="M224" s="1"/>
      <c r="N224" s="1"/>
      <c r="O224" s="1"/>
      <c r="P224" s="1"/>
    </row>
    <row r="225" spans="3:16">
      <c r="C225" s="1"/>
      <c r="D225" s="1"/>
      <c r="E225" s="1"/>
      <c r="F225" s="1"/>
      <c r="G225" s="1"/>
      <c r="J225" s="1"/>
      <c r="K225" s="1"/>
      <c r="L225" s="1"/>
      <c r="M225" s="1"/>
      <c r="N225" s="1"/>
      <c r="O225" s="1"/>
      <c r="P225" s="1"/>
    </row>
    <row r="226" spans="3:16">
      <c r="C226" s="1"/>
      <c r="D226" s="1"/>
      <c r="E226" s="1"/>
      <c r="F226" s="1"/>
      <c r="G226" s="1"/>
      <c r="J226" s="1"/>
      <c r="K226" s="1"/>
      <c r="L226" s="1"/>
      <c r="M226" s="1"/>
      <c r="N226" s="1"/>
      <c r="O226" s="1"/>
      <c r="P226" s="1"/>
    </row>
    <row r="227" spans="3:16">
      <c r="C227" s="1"/>
      <c r="D227" s="1"/>
      <c r="E227" s="1"/>
      <c r="F227" s="1"/>
      <c r="G227" s="1"/>
      <c r="J227" s="1"/>
      <c r="K227" s="1"/>
      <c r="L227" s="1"/>
      <c r="M227" s="1"/>
      <c r="N227" s="1"/>
      <c r="O227" s="1"/>
      <c r="P227" s="1"/>
    </row>
    <row r="228" spans="3:16">
      <c r="C228" s="1"/>
      <c r="D228" s="1"/>
      <c r="E228" s="1"/>
      <c r="F228" s="1"/>
      <c r="G228" s="1"/>
      <c r="J228" s="1"/>
      <c r="K228" s="1"/>
      <c r="L228" s="1"/>
      <c r="M228" s="1"/>
      <c r="N228" s="1"/>
      <c r="O228" s="1"/>
      <c r="P228" s="1"/>
    </row>
    <row r="229" spans="3:16">
      <c r="C229" s="1"/>
      <c r="D229" s="1"/>
      <c r="E229" s="1"/>
      <c r="F229" s="1"/>
      <c r="G229" s="1"/>
      <c r="J229" s="1"/>
      <c r="K229" s="1"/>
      <c r="L229" s="1"/>
      <c r="M229" s="1"/>
      <c r="N229" s="1"/>
      <c r="O229" s="1"/>
      <c r="P229" s="1"/>
    </row>
    <row r="230" spans="3:16">
      <c r="C230" s="1"/>
      <c r="D230" s="1"/>
      <c r="E230" s="1"/>
      <c r="F230" s="1"/>
      <c r="G230" s="1"/>
      <c r="J230" s="1"/>
      <c r="K230" s="1"/>
      <c r="L230" s="1"/>
      <c r="M230" s="1"/>
      <c r="N230" s="1"/>
      <c r="O230" s="1"/>
      <c r="P230" s="1"/>
    </row>
    <row r="231" spans="3:16">
      <c r="C231" s="1"/>
      <c r="D231" s="1"/>
      <c r="E231" s="1"/>
      <c r="F231" s="1"/>
      <c r="G231" s="1"/>
      <c r="J231" s="1"/>
      <c r="K231" s="1"/>
      <c r="L231" s="1"/>
      <c r="M231" s="1"/>
      <c r="N231" s="1"/>
      <c r="O231" s="1"/>
      <c r="P231" s="1"/>
    </row>
    <row r="232" spans="3:16">
      <c r="C232" s="1"/>
      <c r="D232" s="1"/>
      <c r="E232" s="1"/>
      <c r="F232" s="1"/>
      <c r="G232" s="1"/>
      <c r="J232" s="1"/>
      <c r="K232" s="1"/>
      <c r="L232" s="1"/>
      <c r="M232" s="1"/>
      <c r="N232" s="1"/>
      <c r="O232" s="1"/>
      <c r="P232" s="1"/>
    </row>
    <row r="233" spans="3:16">
      <c r="C233" s="1"/>
      <c r="D233" s="1"/>
      <c r="E233" s="1"/>
      <c r="F233" s="1"/>
      <c r="G233" s="1"/>
      <c r="J233" s="1"/>
      <c r="K233" s="1"/>
      <c r="L233" s="1"/>
      <c r="M233" s="1"/>
      <c r="N233" s="1"/>
      <c r="O233" s="1"/>
      <c r="P233" s="1"/>
    </row>
    <row r="234" spans="3:16">
      <c r="C234" s="1"/>
      <c r="D234" s="1"/>
      <c r="E234" s="1"/>
      <c r="F234" s="1"/>
      <c r="G234" s="1"/>
      <c r="J234" s="1"/>
      <c r="K234" s="1"/>
      <c r="L234" s="1"/>
      <c r="M234" s="1"/>
      <c r="N234" s="1"/>
      <c r="O234" s="1"/>
      <c r="P234" s="1"/>
    </row>
    <row r="235" spans="3:16">
      <c r="C235" s="1"/>
      <c r="D235" s="1"/>
      <c r="E235" s="1"/>
      <c r="F235" s="1"/>
      <c r="G235" s="1"/>
      <c r="J235" s="1"/>
      <c r="K235" s="1"/>
      <c r="L235" s="1"/>
      <c r="M235" s="1"/>
      <c r="N235" s="1"/>
      <c r="O235" s="1"/>
      <c r="P235" s="1"/>
    </row>
    <row r="236" spans="3:16">
      <c r="C236" s="1"/>
      <c r="D236" s="1"/>
      <c r="E236" s="1"/>
      <c r="F236" s="1"/>
      <c r="G236" s="1"/>
      <c r="J236" s="1"/>
      <c r="K236" s="1"/>
      <c r="L236" s="1"/>
      <c r="M236" s="1"/>
      <c r="N236" s="1"/>
      <c r="O236" s="1"/>
      <c r="P236" s="1"/>
    </row>
    <row r="237" spans="3:16">
      <c r="C237" s="1"/>
      <c r="D237" s="1"/>
      <c r="E237" s="1"/>
      <c r="F237" s="1"/>
      <c r="G237" s="1"/>
      <c r="J237" s="1"/>
      <c r="K237" s="1"/>
      <c r="L237" s="1"/>
      <c r="M237" s="1"/>
      <c r="N237" s="1"/>
      <c r="O237" s="1"/>
      <c r="P237" s="1"/>
    </row>
    <row r="238" spans="3:16">
      <c r="C238" s="1"/>
      <c r="D238" s="1"/>
      <c r="E238" s="1"/>
      <c r="F238" s="1"/>
      <c r="G238" s="1"/>
      <c r="J238" s="1"/>
      <c r="K238" s="1"/>
      <c r="L238" s="1"/>
      <c r="M238" s="1"/>
      <c r="N238" s="1"/>
      <c r="O238" s="1"/>
      <c r="P238" s="1"/>
    </row>
    <row r="239" spans="3:16">
      <c r="C239" s="1"/>
      <c r="D239" s="1"/>
      <c r="E239" s="1"/>
      <c r="F239" s="1"/>
      <c r="G239" s="1"/>
      <c r="J239" s="1"/>
      <c r="K239" s="1"/>
      <c r="L239" s="1"/>
      <c r="M239" s="1"/>
      <c r="N239" s="1"/>
      <c r="O239" s="1"/>
      <c r="P239" s="1"/>
    </row>
    <row r="240" spans="3:16">
      <c r="C240" s="1"/>
      <c r="D240" s="1"/>
      <c r="E240" s="1"/>
      <c r="F240" s="1"/>
      <c r="G240" s="1"/>
      <c r="J240" s="1"/>
      <c r="K240" s="1"/>
      <c r="L240" s="1"/>
      <c r="M240" s="1"/>
      <c r="N240" s="1"/>
      <c r="O240" s="1"/>
      <c r="P240" s="1"/>
    </row>
    <row r="241" spans="3:16">
      <c r="C241" s="1"/>
      <c r="D241" s="1"/>
      <c r="E241" s="1"/>
      <c r="F241" s="1"/>
      <c r="G241" s="1"/>
      <c r="J241" s="1"/>
      <c r="K241" s="1"/>
      <c r="L241" s="1"/>
      <c r="M241" s="1"/>
      <c r="N241" s="1"/>
      <c r="O241" s="1"/>
      <c r="P241" s="1"/>
    </row>
    <row r="242" spans="3:16">
      <c r="C242" s="1"/>
      <c r="D242" s="1"/>
      <c r="E242" s="1"/>
      <c r="F242" s="1"/>
      <c r="G242" s="1"/>
      <c r="J242" s="1"/>
      <c r="K242" s="1"/>
      <c r="L242" s="1"/>
      <c r="M242" s="1"/>
      <c r="N242" s="1"/>
      <c r="O242" s="1"/>
      <c r="P242" s="1"/>
    </row>
    <row r="243" spans="3:16">
      <c r="C243" s="1"/>
      <c r="D243" s="1"/>
      <c r="E243" s="1"/>
      <c r="F243" s="1"/>
      <c r="G243" s="1"/>
      <c r="J243" s="1"/>
      <c r="K243" s="1"/>
      <c r="L243" s="1"/>
      <c r="M243" s="1"/>
      <c r="N243" s="1"/>
      <c r="O243" s="1"/>
      <c r="P243" s="1"/>
    </row>
    <row r="244" spans="3:16">
      <c r="C244" s="1"/>
      <c r="D244" s="1"/>
      <c r="E244" s="1"/>
      <c r="F244" s="1"/>
      <c r="G244" s="1"/>
      <c r="J244" s="1"/>
      <c r="K244" s="1"/>
      <c r="L244" s="1"/>
      <c r="M244" s="1"/>
      <c r="N244" s="1"/>
      <c r="O244" s="1"/>
      <c r="P244" s="1"/>
    </row>
    <row r="245" spans="3:16">
      <c r="C245" s="1"/>
      <c r="D245" s="1"/>
      <c r="E245" s="1"/>
      <c r="F245" s="1"/>
      <c r="G245" s="1"/>
      <c r="J245" s="1"/>
      <c r="K245" s="1"/>
      <c r="L245" s="1"/>
      <c r="M245" s="1"/>
      <c r="N245" s="1"/>
      <c r="O245" s="1"/>
      <c r="P245" s="1"/>
    </row>
    <row r="246" spans="3:16">
      <c r="C246" s="1"/>
      <c r="D246" s="1"/>
      <c r="E246" s="1"/>
      <c r="F246" s="1"/>
      <c r="G246" s="1"/>
      <c r="J246" s="1"/>
      <c r="K246" s="1"/>
      <c r="L246" s="1"/>
      <c r="M246" s="1"/>
      <c r="N246" s="1"/>
      <c r="O246" s="1"/>
      <c r="P246" s="1"/>
    </row>
    <row r="247" spans="3:16">
      <c r="C247" s="1"/>
      <c r="D247" s="1"/>
      <c r="E247" s="1"/>
      <c r="F247" s="1"/>
      <c r="G247" s="1"/>
      <c r="J247" s="1"/>
      <c r="K247" s="1"/>
      <c r="L247" s="1"/>
      <c r="M247" s="1"/>
      <c r="N247" s="1"/>
      <c r="O247" s="1"/>
      <c r="P247" s="1"/>
    </row>
    <row r="248" spans="3:16">
      <c r="C248" s="1"/>
      <c r="D248" s="1"/>
      <c r="E248" s="1"/>
      <c r="F248" s="1"/>
      <c r="G248" s="1"/>
      <c r="J248" s="1"/>
      <c r="K248" s="1"/>
      <c r="L248" s="1"/>
      <c r="M248" s="1"/>
      <c r="N248" s="1"/>
      <c r="O248" s="1"/>
      <c r="P248" s="1"/>
    </row>
    <row r="249" spans="3:16">
      <c r="C249" s="1"/>
      <c r="D249" s="1"/>
      <c r="E249" s="1"/>
      <c r="F249" s="1"/>
      <c r="G249" s="1"/>
      <c r="J249" s="1"/>
      <c r="K249" s="1"/>
      <c r="L249" s="1"/>
      <c r="M249" s="1"/>
      <c r="N249" s="1"/>
      <c r="O249" s="1"/>
      <c r="P249" s="1"/>
    </row>
    <row r="250" spans="3:16">
      <c r="C250" s="1"/>
      <c r="D250" s="1"/>
      <c r="E250" s="1"/>
      <c r="F250" s="1"/>
      <c r="G250" s="1"/>
      <c r="J250" s="1"/>
      <c r="K250" s="1"/>
      <c r="L250" s="1"/>
      <c r="M250" s="1"/>
      <c r="N250" s="1"/>
      <c r="O250" s="1"/>
      <c r="P250" s="1"/>
    </row>
    <row r="251" spans="3:16">
      <c r="C251" s="1"/>
      <c r="D251" s="1"/>
      <c r="E251" s="1"/>
      <c r="F251" s="1"/>
      <c r="G251" s="1"/>
      <c r="J251" s="1"/>
      <c r="K251" s="1"/>
      <c r="L251" s="1"/>
      <c r="M251" s="1"/>
      <c r="N251" s="1"/>
      <c r="O251" s="1"/>
      <c r="P251" s="1"/>
    </row>
    <row r="252" spans="3:16">
      <c r="C252" s="1"/>
      <c r="D252" s="1"/>
      <c r="E252" s="1"/>
      <c r="F252" s="1"/>
      <c r="G252" s="1"/>
      <c r="J252" s="1"/>
      <c r="K252" s="1"/>
      <c r="L252" s="1"/>
      <c r="M252" s="1"/>
      <c r="N252" s="1"/>
      <c r="O252" s="1"/>
      <c r="P252" s="1"/>
    </row>
    <row r="253" spans="3:16">
      <c r="C253" s="1"/>
      <c r="D253" s="1"/>
      <c r="E253" s="1"/>
      <c r="F253" s="1"/>
      <c r="G253" s="1"/>
      <c r="J253" s="1"/>
      <c r="K253" s="1"/>
      <c r="L253" s="1"/>
      <c r="M253" s="1"/>
      <c r="N253" s="1"/>
      <c r="O253" s="1"/>
      <c r="P253" s="1"/>
    </row>
    <row r="254" spans="3:16">
      <c r="C254" s="1"/>
      <c r="D254" s="1"/>
      <c r="E254" s="1"/>
      <c r="F254" s="1"/>
      <c r="G254" s="1"/>
      <c r="J254" s="1"/>
      <c r="K254" s="1"/>
      <c r="L254" s="1"/>
      <c r="M254" s="1"/>
      <c r="N254" s="1"/>
      <c r="O254" s="1"/>
      <c r="P254" s="1"/>
    </row>
    <row r="255" spans="3:16">
      <c r="C255" s="1"/>
      <c r="D255" s="1"/>
      <c r="E255" s="1"/>
      <c r="F255" s="1"/>
      <c r="G255" s="1"/>
      <c r="J255" s="1"/>
      <c r="K255" s="1"/>
      <c r="L255" s="1"/>
      <c r="M255" s="1"/>
      <c r="N255" s="1"/>
      <c r="O255" s="1"/>
      <c r="P255" s="1"/>
    </row>
    <row r="256" spans="3:16">
      <c r="C256" s="1"/>
      <c r="D256" s="1"/>
      <c r="E256" s="1"/>
      <c r="F256" s="1"/>
      <c r="G256" s="1"/>
      <c r="J256" s="1"/>
      <c r="K256" s="1"/>
      <c r="L256" s="1"/>
      <c r="M256" s="1"/>
      <c r="N256" s="1"/>
      <c r="O256" s="1"/>
      <c r="P256" s="1"/>
    </row>
    <row r="257" spans="3:16">
      <c r="C257" s="1"/>
      <c r="D257" s="1"/>
      <c r="E257" s="1"/>
      <c r="F257" s="1"/>
      <c r="G257" s="1"/>
      <c r="J257" s="1"/>
      <c r="K257" s="1"/>
      <c r="L257" s="1"/>
      <c r="M257" s="1"/>
      <c r="N257" s="1"/>
      <c r="O257" s="1"/>
      <c r="P257" s="1"/>
    </row>
    <row r="258" spans="3:16">
      <c r="C258" s="1"/>
      <c r="D258" s="1"/>
      <c r="E258" s="1"/>
      <c r="F258" s="1"/>
      <c r="G258" s="1"/>
      <c r="J258" s="1"/>
      <c r="K258" s="1"/>
      <c r="L258" s="1"/>
      <c r="M258" s="1"/>
      <c r="N258" s="1"/>
      <c r="O258" s="1"/>
      <c r="P258" s="1"/>
    </row>
    <row r="259" spans="3:16">
      <c r="C259" s="1"/>
      <c r="D259" s="1"/>
      <c r="E259" s="1"/>
      <c r="F259" s="1"/>
      <c r="G259" s="1"/>
      <c r="J259" s="1"/>
      <c r="K259" s="1"/>
      <c r="L259" s="1"/>
      <c r="M259" s="1"/>
      <c r="N259" s="1"/>
      <c r="O259" s="1"/>
      <c r="P259" s="1"/>
    </row>
    <row r="260" spans="3:16">
      <c r="C260" s="1"/>
      <c r="D260" s="1"/>
      <c r="E260" s="1"/>
      <c r="F260" s="1"/>
      <c r="G260" s="1"/>
      <c r="J260" s="1"/>
      <c r="K260" s="1"/>
      <c r="L260" s="1"/>
      <c r="M260" s="1"/>
      <c r="N260" s="1"/>
      <c r="O260" s="1"/>
      <c r="P260" s="1"/>
    </row>
    <row r="261" spans="3:16">
      <c r="C261" s="1"/>
      <c r="D261" s="1"/>
      <c r="E261" s="1"/>
      <c r="F261" s="1"/>
      <c r="G261" s="1"/>
      <c r="J261" s="1"/>
      <c r="K261" s="1"/>
      <c r="L261" s="1"/>
      <c r="M261" s="1"/>
      <c r="N261" s="1"/>
      <c r="O261" s="1"/>
      <c r="P261" s="1"/>
    </row>
    <row r="262" spans="3:16">
      <c r="C262" s="1"/>
      <c r="D262" s="1"/>
      <c r="E262" s="1"/>
      <c r="F262" s="1"/>
      <c r="G262" s="1"/>
      <c r="J262" s="1"/>
      <c r="K262" s="1"/>
      <c r="L262" s="1"/>
      <c r="M262" s="1"/>
      <c r="N262" s="1"/>
      <c r="O262" s="1"/>
      <c r="P262" s="1"/>
    </row>
    <row r="263" spans="3:16">
      <c r="C263" s="1"/>
      <c r="D263" s="1"/>
      <c r="E263" s="1"/>
      <c r="F263" s="1"/>
      <c r="G263" s="1"/>
      <c r="J263" s="1"/>
      <c r="K263" s="1"/>
      <c r="L263" s="1"/>
      <c r="M263" s="1"/>
      <c r="N263" s="1"/>
      <c r="O263" s="1"/>
      <c r="P263" s="1"/>
    </row>
    <row r="264" spans="3:16">
      <c r="C264" s="1"/>
      <c r="D264" s="1"/>
      <c r="E264" s="1"/>
      <c r="F264" s="1"/>
      <c r="G264" s="1"/>
      <c r="J264" s="1"/>
      <c r="K264" s="1"/>
      <c r="L264" s="1"/>
      <c r="M264" s="1"/>
      <c r="N264" s="1"/>
      <c r="O264" s="1"/>
      <c r="P264" s="1"/>
    </row>
    <row r="265" spans="3:16">
      <c r="C265" s="1"/>
      <c r="D265" s="1"/>
      <c r="E265" s="1"/>
      <c r="F265" s="1"/>
      <c r="G265" s="1"/>
      <c r="J265" s="1"/>
      <c r="K265" s="1"/>
      <c r="L265" s="1"/>
      <c r="M265" s="1"/>
      <c r="N265" s="1"/>
      <c r="O265" s="1"/>
      <c r="P265" s="1"/>
    </row>
    <row r="266" spans="3:16">
      <c r="C266" s="1"/>
      <c r="D266" s="1"/>
      <c r="E266" s="1"/>
      <c r="F266" s="1"/>
      <c r="G266" s="1"/>
      <c r="J266" s="1"/>
      <c r="K266" s="1"/>
      <c r="L266" s="1"/>
      <c r="M266" s="1"/>
      <c r="N266" s="1"/>
      <c r="O266" s="1"/>
      <c r="P266" s="1"/>
    </row>
    <row r="267" spans="3:16">
      <c r="C267" s="1"/>
      <c r="D267" s="1"/>
      <c r="E267" s="1"/>
      <c r="F267" s="1"/>
      <c r="G267" s="1"/>
      <c r="J267" s="1"/>
      <c r="K267" s="1"/>
      <c r="L267" s="1"/>
      <c r="M267" s="1"/>
      <c r="N267" s="1"/>
      <c r="O267" s="1"/>
      <c r="P267" s="1"/>
    </row>
    <row r="268" spans="3:16">
      <c r="C268" s="1"/>
      <c r="D268" s="1"/>
      <c r="E268" s="1"/>
      <c r="F268" s="1"/>
      <c r="G268" s="1"/>
      <c r="J268" s="1"/>
      <c r="K268" s="1"/>
      <c r="L268" s="1"/>
      <c r="M268" s="1"/>
      <c r="N268" s="1"/>
      <c r="O268" s="1"/>
      <c r="P268" s="1"/>
    </row>
    <row r="269" spans="3:16">
      <c r="C269" s="1"/>
      <c r="D269" s="1"/>
      <c r="E269" s="1"/>
      <c r="F269" s="1"/>
      <c r="G269" s="1"/>
      <c r="J269" s="1"/>
      <c r="K269" s="1"/>
      <c r="L269" s="1"/>
      <c r="M269" s="1"/>
      <c r="N269" s="1"/>
      <c r="O269" s="1"/>
      <c r="P269" s="1"/>
    </row>
    <row r="270" spans="3:16">
      <c r="C270" s="1"/>
      <c r="D270" s="1"/>
      <c r="E270" s="1"/>
      <c r="F270" s="1"/>
      <c r="G270" s="1"/>
      <c r="J270" s="1"/>
      <c r="K270" s="1"/>
      <c r="L270" s="1"/>
      <c r="M270" s="1"/>
      <c r="N270" s="1"/>
      <c r="O270" s="1"/>
      <c r="P270" s="1"/>
    </row>
    <row r="271" spans="3:16">
      <c r="C271" s="1"/>
      <c r="D271" s="1"/>
      <c r="E271" s="1"/>
      <c r="F271" s="1"/>
      <c r="G271" s="1"/>
      <c r="J271" s="1"/>
      <c r="K271" s="1"/>
      <c r="L271" s="1"/>
      <c r="M271" s="1"/>
      <c r="N271" s="1"/>
      <c r="O271" s="1"/>
      <c r="P271" s="1"/>
    </row>
    <row r="272" spans="3:16">
      <c r="C272" s="1"/>
      <c r="D272" s="1"/>
      <c r="E272" s="1"/>
      <c r="F272" s="1"/>
      <c r="G272" s="1"/>
      <c r="J272" s="1"/>
      <c r="K272" s="1"/>
      <c r="L272" s="1"/>
      <c r="M272" s="1"/>
      <c r="N272" s="1"/>
      <c r="O272" s="1"/>
      <c r="P272" s="1"/>
    </row>
    <row r="273" spans="3:16">
      <c r="C273" s="1"/>
      <c r="D273" s="1"/>
      <c r="E273" s="1"/>
      <c r="F273" s="1"/>
      <c r="G273" s="1"/>
      <c r="J273" s="1"/>
      <c r="K273" s="1"/>
      <c r="L273" s="1"/>
      <c r="M273" s="1"/>
      <c r="N273" s="1"/>
      <c r="O273" s="1"/>
      <c r="P273" s="1"/>
    </row>
    <row r="274" spans="3:16">
      <c r="C274" s="1"/>
      <c r="D274" s="1"/>
      <c r="E274" s="1"/>
      <c r="F274" s="1"/>
      <c r="G274" s="1"/>
      <c r="J274" s="1"/>
      <c r="K274" s="1"/>
      <c r="L274" s="1"/>
      <c r="M274" s="1"/>
      <c r="N274" s="1"/>
      <c r="O274" s="1"/>
      <c r="P274" s="1"/>
    </row>
    <row r="275" spans="3:16">
      <c r="C275" s="1"/>
      <c r="D275" s="1"/>
      <c r="E275" s="1"/>
      <c r="F275" s="1"/>
      <c r="G275" s="1"/>
      <c r="J275" s="1"/>
      <c r="K275" s="1"/>
      <c r="L275" s="1"/>
      <c r="M275" s="1"/>
      <c r="N275" s="1"/>
      <c r="O275" s="1"/>
      <c r="P275" s="1"/>
    </row>
    <row r="276" spans="3:16">
      <c r="C276" s="1"/>
      <c r="D276" s="1"/>
      <c r="E276" s="1"/>
      <c r="F276" s="1"/>
      <c r="G276" s="1"/>
      <c r="J276" s="1"/>
      <c r="K276" s="1"/>
      <c r="L276" s="1"/>
      <c r="M276" s="1"/>
      <c r="N276" s="1"/>
      <c r="O276" s="1"/>
      <c r="P276" s="1"/>
    </row>
    <row r="277" spans="3:16">
      <c r="C277" s="1"/>
      <c r="D277" s="1"/>
      <c r="E277" s="1"/>
      <c r="F277" s="1"/>
      <c r="G277" s="1"/>
      <c r="J277" s="1"/>
      <c r="K277" s="1"/>
      <c r="L277" s="1"/>
      <c r="M277" s="1"/>
      <c r="N277" s="1"/>
      <c r="O277" s="1"/>
      <c r="P277" s="1"/>
    </row>
    <row r="278" spans="3:16">
      <c r="C278" s="1"/>
      <c r="D278" s="1"/>
      <c r="E278" s="1"/>
      <c r="F278" s="1"/>
      <c r="G278" s="1"/>
      <c r="J278" s="1"/>
      <c r="K278" s="1"/>
      <c r="L278" s="1"/>
      <c r="M278" s="1"/>
      <c r="N278" s="1"/>
      <c r="O278" s="1"/>
      <c r="P278" s="1"/>
    </row>
    <row r="279" spans="3:16">
      <c r="C279" s="1"/>
      <c r="D279" s="1"/>
      <c r="E279" s="1"/>
      <c r="F279" s="1"/>
      <c r="G279" s="1"/>
      <c r="J279" s="1"/>
      <c r="K279" s="1"/>
      <c r="L279" s="1"/>
      <c r="M279" s="1"/>
      <c r="N279" s="1"/>
      <c r="O279" s="1"/>
      <c r="P279" s="1"/>
    </row>
    <row r="280" spans="3:16">
      <c r="C280" s="1"/>
      <c r="D280" s="1"/>
      <c r="E280" s="1"/>
      <c r="F280" s="1"/>
      <c r="G280" s="1"/>
      <c r="J280" s="1"/>
      <c r="K280" s="1"/>
      <c r="L280" s="1"/>
      <c r="M280" s="1"/>
      <c r="N280" s="1"/>
      <c r="O280" s="1"/>
      <c r="P280" s="1"/>
    </row>
    <row r="281" spans="3:16">
      <c r="C281" s="1"/>
      <c r="D281" s="1"/>
      <c r="E281" s="1"/>
      <c r="F281" s="1"/>
      <c r="G281" s="1"/>
      <c r="J281" s="1"/>
      <c r="K281" s="1"/>
      <c r="L281" s="1"/>
      <c r="M281" s="1"/>
      <c r="N281" s="1"/>
      <c r="O281" s="1"/>
      <c r="P281" s="1"/>
    </row>
    <row r="282" spans="3:16">
      <c r="C282" s="1"/>
      <c r="D282" s="1"/>
      <c r="E282" s="1"/>
      <c r="F282" s="1"/>
      <c r="G282" s="1"/>
      <c r="J282" s="1"/>
      <c r="K282" s="1"/>
      <c r="L282" s="1"/>
      <c r="M282" s="1"/>
      <c r="N282" s="1"/>
      <c r="O282" s="1"/>
      <c r="P282" s="1"/>
    </row>
    <row r="283" spans="3:16">
      <c r="C283" s="1"/>
      <c r="D283" s="1"/>
      <c r="E283" s="1"/>
      <c r="F283" s="1"/>
      <c r="G283" s="1"/>
      <c r="J283" s="1"/>
      <c r="K283" s="1"/>
      <c r="L283" s="1"/>
      <c r="M283" s="1"/>
      <c r="N283" s="1"/>
      <c r="O283" s="1"/>
      <c r="P283" s="1"/>
    </row>
    <row r="284" spans="3:16">
      <c r="C284" s="1"/>
      <c r="D284" s="1"/>
      <c r="E284" s="1"/>
      <c r="F284" s="1"/>
      <c r="G284" s="1"/>
      <c r="J284" s="1"/>
      <c r="K284" s="1"/>
      <c r="L284" s="1"/>
      <c r="M284" s="1"/>
      <c r="N284" s="1"/>
      <c r="O284" s="1"/>
      <c r="P284" s="1"/>
    </row>
    <row r="285" spans="3:16">
      <c r="C285" s="1"/>
      <c r="D285" s="1"/>
      <c r="E285" s="1"/>
      <c r="F285" s="1"/>
      <c r="G285" s="1"/>
      <c r="J285" s="1"/>
      <c r="K285" s="1"/>
      <c r="L285" s="1"/>
      <c r="M285" s="1"/>
      <c r="N285" s="1"/>
      <c r="O285" s="1"/>
      <c r="P285" s="1"/>
    </row>
    <row r="286" spans="3:16">
      <c r="C286" s="1"/>
      <c r="D286" s="1"/>
      <c r="E286" s="1"/>
      <c r="F286" s="1"/>
      <c r="G286" s="1"/>
      <c r="J286" s="1"/>
      <c r="K286" s="1"/>
      <c r="L286" s="1"/>
      <c r="M286" s="1"/>
      <c r="N286" s="1"/>
      <c r="O286" s="1"/>
      <c r="P286" s="1"/>
    </row>
    <row r="287" spans="3:16">
      <c r="C287" s="1"/>
      <c r="D287" s="1"/>
      <c r="E287" s="1"/>
      <c r="F287" s="1"/>
      <c r="G287" s="1"/>
      <c r="J287" s="1"/>
      <c r="K287" s="1"/>
      <c r="L287" s="1"/>
      <c r="M287" s="1"/>
      <c r="N287" s="1"/>
      <c r="O287" s="1"/>
      <c r="P287" s="1"/>
    </row>
    <row r="288" spans="3:16">
      <c r="C288" s="1"/>
      <c r="D288" s="1"/>
      <c r="E288" s="1"/>
      <c r="F288" s="1"/>
      <c r="G288" s="1"/>
      <c r="J288" s="1"/>
      <c r="K288" s="1"/>
      <c r="L288" s="1"/>
      <c r="M288" s="1"/>
      <c r="N288" s="1"/>
      <c r="O288" s="1"/>
      <c r="P288" s="1"/>
    </row>
    <row r="289" spans="3:16">
      <c r="C289" s="1"/>
      <c r="D289" s="1"/>
      <c r="E289" s="1"/>
      <c r="F289" s="1"/>
      <c r="G289" s="1"/>
      <c r="J289" s="1"/>
      <c r="K289" s="1"/>
      <c r="L289" s="1"/>
      <c r="M289" s="1"/>
      <c r="N289" s="1"/>
      <c r="O289" s="1"/>
      <c r="P289" s="1"/>
    </row>
    <row r="290" spans="3:16">
      <c r="C290" s="1"/>
      <c r="D290" s="1"/>
      <c r="E290" s="1"/>
      <c r="F290" s="1"/>
      <c r="G290" s="1"/>
      <c r="J290" s="1"/>
      <c r="K290" s="1"/>
      <c r="L290" s="1"/>
      <c r="M290" s="1"/>
      <c r="N290" s="1"/>
      <c r="O290" s="1"/>
      <c r="P290" s="1"/>
    </row>
    <row r="291" spans="3:16">
      <c r="C291" s="1"/>
      <c r="D291" s="1"/>
      <c r="E291" s="1"/>
      <c r="F291" s="1"/>
      <c r="G291" s="1"/>
      <c r="J291" s="1"/>
      <c r="K291" s="1"/>
      <c r="L291" s="1"/>
      <c r="M291" s="1"/>
      <c r="N291" s="1"/>
      <c r="O291" s="1"/>
      <c r="P291" s="1"/>
    </row>
    <row r="292" spans="3:16">
      <c r="C292" s="1"/>
      <c r="D292" s="1"/>
      <c r="E292" s="1"/>
      <c r="F292" s="1"/>
      <c r="G292" s="1"/>
      <c r="J292" s="1"/>
      <c r="K292" s="1"/>
      <c r="L292" s="1"/>
      <c r="M292" s="1"/>
      <c r="N292" s="1"/>
      <c r="O292" s="1"/>
      <c r="P292" s="1"/>
    </row>
    <row r="293" spans="3:16">
      <c r="C293" s="1"/>
      <c r="D293" s="1"/>
      <c r="E293" s="1"/>
      <c r="F293" s="1"/>
      <c r="G293" s="1"/>
      <c r="J293" s="1"/>
      <c r="K293" s="1"/>
      <c r="L293" s="1"/>
      <c r="M293" s="1"/>
      <c r="N293" s="1"/>
      <c r="O293" s="1"/>
      <c r="P293" s="1"/>
    </row>
    <row r="294" spans="3:16">
      <c r="C294" s="1"/>
      <c r="D294" s="1"/>
      <c r="E294" s="1"/>
      <c r="F294" s="1"/>
      <c r="G294" s="1"/>
      <c r="J294" s="1"/>
      <c r="K294" s="1"/>
      <c r="L294" s="1"/>
      <c r="M294" s="1"/>
      <c r="N294" s="1"/>
      <c r="O294" s="1"/>
      <c r="P294" s="1"/>
    </row>
    <row r="295" spans="3:16">
      <c r="C295" s="1"/>
      <c r="D295" s="1"/>
      <c r="E295" s="1"/>
      <c r="F295" s="1"/>
      <c r="G295" s="1"/>
      <c r="J295" s="1"/>
      <c r="K295" s="1"/>
      <c r="L295" s="1"/>
      <c r="M295" s="1"/>
      <c r="N295" s="1"/>
      <c r="O295" s="1"/>
      <c r="P295" s="1"/>
    </row>
    <row r="296" spans="3:16">
      <c r="C296" s="1"/>
      <c r="D296" s="1"/>
      <c r="E296" s="1"/>
      <c r="F296" s="1"/>
      <c r="G296" s="1"/>
      <c r="J296" s="1"/>
      <c r="K296" s="1"/>
      <c r="L296" s="1"/>
      <c r="M296" s="1"/>
      <c r="N296" s="1"/>
      <c r="O296" s="1"/>
      <c r="P296" s="1"/>
    </row>
    <row r="297" spans="3:16">
      <c r="C297" s="1"/>
      <c r="D297" s="1"/>
      <c r="E297" s="1"/>
      <c r="F297" s="1"/>
      <c r="G297" s="1"/>
      <c r="J297" s="1"/>
      <c r="K297" s="1"/>
      <c r="L297" s="1"/>
      <c r="M297" s="1"/>
      <c r="N297" s="1"/>
      <c r="O297" s="1"/>
      <c r="P297" s="1"/>
    </row>
    <row r="298" spans="3:16">
      <c r="C298" s="1"/>
      <c r="D298" s="1"/>
      <c r="E298" s="1"/>
      <c r="F298" s="1"/>
      <c r="G298" s="1"/>
      <c r="J298" s="1"/>
      <c r="K298" s="1"/>
      <c r="L298" s="1"/>
      <c r="M298" s="1"/>
      <c r="N298" s="1"/>
      <c r="O298" s="1"/>
      <c r="P298" s="1"/>
    </row>
    <row r="299" spans="3:16">
      <c r="C299" s="1"/>
      <c r="D299" s="1"/>
      <c r="E299" s="1"/>
      <c r="F299" s="1"/>
      <c r="G299" s="1"/>
      <c r="J299" s="1"/>
      <c r="K299" s="1"/>
      <c r="L299" s="1"/>
      <c r="M299" s="1"/>
      <c r="N299" s="1"/>
      <c r="O299" s="1"/>
      <c r="P299" s="1"/>
    </row>
    <row r="300" spans="3:16">
      <c r="C300" s="1"/>
      <c r="D300" s="1"/>
      <c r="E300" s="1"/>
      <c r="F300" s="1"/>
      <c r="G300" s="1"/>
      <c r="J300" s="1"/>
      <c r="K300" s="1"/>
      <c r="L300" s="1"/>
      <c r="M300" s="1"/>
      <c r="N300" s="1"/>
      <c r="O300" s="1"/>
      <c r="P300" s="1"/>
    </row>
    <row r="301" spans="3:16">
      <c r="C301" s="1"/>
      <c r="D301" s="1"/>
      <c r="E301" s="1"/>
      <c r="F301" s="1"/>
      <c r="G301" s="1"/>
      <c r="J301" s="1"/>
      <c r="K301" s="1"/>
      <c r="L301" s="1"/>
      <c r="M301" s="1"/>
      <c r="N301" s="1"/>
      <c r="O301" s="1"/>
      <c r="P301" s="1"/>
    </row>
    <row r="302" spans="3:16">
      <c r="C302" s="1"/>
      <c r="D302" s="1"/>
      <c r="E302" s="1"/>
      <c r="F302" s="1"/>
      <c r="G302" s="1"/>
      <c r="J302" s="1"/>
      <c r="K302" s="1"/>
      <c r="L302" s="1"/>
      <c r="M302" s="1"/>
      <c r="N302" s="1"/>
      <c r="O302" s="1"/>
      <c r="P302" s="1"/>
    </row>
    <row r="303" spans="3:16">
      <c r="C303" s="1"/>
      <c r="D303" s="1"/>
      <c r="E303" s="1"/>
      <c r="F303" s="1"/>
      <c r="G303" s="1"/>
      <c r="J303" s="1"/>
      <c r="K303" s="1"/>
      <c r="L303" s="1"/>
      <c r="M303" s="1"/>
      <c r="N303" s="1"/>
      <c r="O303" s="1"/>
      <c r="P303" s="1"/>
    </row>
    <row r="304" spans="3:16">
      <c r="C304" s="1"/>
      <c r="D304" s="1"/>
      <c r="E304" s="1"/>
      <c r="F304" s="1"/>
      <c r="G304" s="1"/>
      <c r="J304" s="1"/>
      <c r="K304" s="1"/>
      <c r="L304" s="1"/>
      <c r="M304" s="1"/>
      <c r="N304" s="1"/>
      <c r="O304" s="1"/>
      <c r="P304" s="1"/>
    </row>
    <row r="305" spans="3:16">
      <c r="C305" s="1"/>
      <c r="D305" s="1"/>
      <c r="E305" s="1"/>
      <c r="F305" s="1"/>
      <c r="G305" s="1"/>
      <c r="J305" s="1"/>
      <c r="K305" s="1"/>
      <c r="L305" s="1"/>
      <c r="M305" s="1"/>
      <c r="N305" s="1"/>
      <c r="O305" s="1"/>
      <c r="P305" s="1"/>
    </row>
    <row r="306" spans="3:16">
      <c r="C306" s="1"/>
      <c r="D306" s="1"/>
      <c r="E306" s="1"/>
      <c r="F306" s="1"/>
      <c r="G306" s="1"/>
      <c r="J306" s="1"/>
      <c r="K306" s="1"/>
      <c r="L306" s="1"/>
      <c r="M306" s="1"/>
      <c r="N306" s="1"/>
      <c r="O306" s="1"/>
      <c r="P306" s="1"/>
    </row>
    <row r="307" spans="3:16">
      <c r="C307" s="1"/>
      <c r="D307" s="1"/>
      <c r="E307" s="1"/>
      <c r="F307" s="1"/>
      <c r="G307" s="1"/>
      <c r="J307" s="1"/>
      <c r="K307" s="1"/>
      <c r="L307" s="1"/>
      <c r="M307" s="1"/>
      <c r="N307" s="1"/>
      <c r="O307" s="1"/>
      <c r="P307" s="1"/>
    </row>
    <row r="308" spans="3:16">
      <c r="C308" s="1"/>
      <c r="D308" s="1"/>
      <c r="E308" s="1"/>
      <c r="F308" s="1"/>
      <c r="G308" s="1"/>
      <c r="J308" s="1"/>
      <c r="K308" s="1"/>
      <c r="L308" s="1"/>
      <c r="M308" s="1"/>
      <c r="N308" s="1"/>
      <c r="O308" s="1"/>
      <c r="P308" s="1"/>
    </row>
    <row r="309" spans="3:16">
      <c r="C309" s="1"/>
      <c r="D309" s="1"/>
      <c r="E309" s="1"/>
      <c r="F309" s="1"/>
      <c r="G309" s="1"/>
      <c r="J309" s="1"/>
      <c r="K309" s="1"/>
      <c r="L309" s="1"/>
      <c r="M309" s="1"/>
      <c r="N309" s="1"/>
      <c r="O309" s="1"/>
      <c r="P309" s="1"/>
    </row>
    <row r="310" spans="3:16">
      <c r="C310" s="1"/>
      <c r="D310" s="1"/>
      <c r="E310" s="1"/>
      <c r="F310" s="1"/>
      <c r="G310" s="1"/>
      <c r="J310" s="1"/>
      <c r="K310" s="1"/>
      <c r="L310" s="1"/>
      <c r="M310" s="1"/>
      <c r="N310" s="1"/>
      <c r="O310" s="1"/>
      <c r="P310" s="1"/>
    </row>
    <row r="311" spans="3:16">
      <c r="C311" s="1"/>
      <c r="D311" s="1"/>
      <c r="E311" s="1"/>
      <c r="F311" s="1"/>
      <c r="G311" s="1"/>
      <c r="J311" s="1"/>
      <c r="K311" s="1"/>
      <c r="L311" s="1"/>
      <c r="M311" s="1"/>
      <c r="N311" s="1"/>
      <c r="O311" s="1"/>
      <c r="P311" s="1"/>
    </row>
    <row r="312" spans="3:16">
      <c r="C312" s="1"/>
      <c r="D312" s="1"/>
      <c r="E312" s="1"/>
      <c r="F312" s="1"/>
      <c r="G312" s="1"/>
      <c r="J312" s="1"/>
      <c r="K312" s="1"/>
      <c r="L312" s="1"/>
      <c r="M312" s="1"/>
      <c r="N312" s="1"/>
      <c r="O312" s="1"/>
      <c r="P312" s="1"/>
    </row>
    <row r="313" spans="3:16">
      <c r="C313" s="1"/>
      <c r="D313" s="1"/>
      <c r="E313" s="1"/>
      <c r="F313" s="1"/>
      <c r="G313" s="1"/>
      <c r="J313" s="1"/>
      <c r="K313" s="1"/>
      <c r="L313" s="1"/>
      <c r="M313" s="1"/>
      <c r="N313" s="1"/>
      <c r="O313" s="1"/>
      <c r="P313" s="1"/>
    </row>
    <row r="314" spans="3:16">
      <c r="C314" s="1"/>
      <c r="D314" s="1"/>
      <c r="E314" s="1"/>
      <c r="F314" s="1"/>
      <c r="G314" s="1"/>
      <c r="J314" s="1"/>
      <c r="K314" s="1"/>
      <c r="L314" s="1"/>
      <c r="M314" s="1"/>
      <c r="N314" s="1"/>
      <c r="O314" s="1"/>
      <c r="P314" s="1"/>
    </row>
    <row r="315" spans="3:16">
      <c r="C315" s="1"/>
      <c r="D315" s="1"/>
      <c r="E315" s="1"/>
      <c r="F315" s="1"/>
      <c r="G315" s="1"/>
      <c r="J315" s="1"/>
      <c r="K315" s="1"/>
      <c r="L315" s="1"/>
      <c r="M315" s="1"/>
      <c r="N315" s="1"/>
      <c r="O315" s="1"/>
      <c r="P315" s="1"/>
    </row>
    <row r="316" spans="3:16">
      <c r="C316" s="1"/>
      <c r="D316" s="1"/>
      <c r="E316" s="1"/>
      <c r="F316" s="1"/>
      <c r="G316" s="1"/>
      <c r="J316" s="1"/>
      <c r="K316" s="1"/>
      <c r="L316" s="1"/>
      <c r="M316" s="1"/>
      <c r="N316" s="1"/>
      <c r="O316" s="1"/>
      <c r="P316" s="1"/>
    </row>
    <row r="317" spans="3:16">
      <c r="C317" s="1"/>
      <c r="D317" s="1"/>
      <c r="E317" s="1"/>
      <c r="F317" s="1"/>
      <c r="G317" s="1"/>
      <c r="J317" s="1"/>
      <c r="K317" s="1"/>
      <c r="L317" s="1"/>
      <c r="M317" s="1"/>
      <c r="N317" s="1"/>
      <c r="O317" s="1"/>
      <c r="P317" s="1"/>
    </row>
    <row r="318" spans="3:16">
      <c r="C318" s="1"/>
      <c r="D318" s="1"/>
      <c r="E318" s="1"/>
      <c r="F318" s="1"/>
      <c r="G318" s="1"/>
      <c r="J318" s="1"/>
      <c r="K318" s="1"/>
      <c r="L318" s="1"/>
      <c r="M318" s="1"/>
      <c r="N318" s="1"/>
      <c r="O318" s="1"/>
      <c r="P318" s="1"/>
    </row>
    <row r="319" spans="3:16">
      <c r="C319" s="1"/>
      <c r="D319" s="1"/>
      <c r="E319" s="1"/>
      <c r="F319" s="1"/>
      <c r="G319" s="1"/>
      <c r="J319" s="1"/>
      <c r="K319" s="1"/>
      <c r="L319" s="1"/>
      <c r="M319" s="1"/>
      <c r="N319" s="1"/>
      <c r="O319" s="1"/>
      <c r="P319" s="1"/>
    </row>
    <row r="320" spans="3:16">
      <c r="C320" s="1"/>
      <c r="D320" s="1"/>
      <c r="E320" s="1"/>
      <c r="F320" s="1"/>
      <c r="G320" s="1"/>
      <c r="J320" s="1"/>
      <c r="K320" s="1"/>
      <c r="L320" s="1"/>
      <c r="M320" s="1"/>
      <c r="N320" s="1"/>
      <c r="O320" s="1"/>
      <c r="P320" s="1"/>
    </row>
    <row r="321" spans="3:16">
      <c r="C321" s="1"/>
      <c r="D321" s="1"/>
      <c r="E321" s="1"/>
      <c r="F321" s="1"/>
      <c r="G321" s="1"/>
      <c r="J321" s="1"/>
      <c r="K321" s="1"/>
      <c r="L321" s="1"/>
      <c r="M321" s="1"/>
      <c r="N321" s="1"/>
      <c r="O321" s="1"/>
      <c r="P321" s="1"/>
    </row>
    <row r="322" spans="3:16">
      <c r="C322" s="1"/>
      <c r="D322" s="1"/>
      <c r="E322" s="1"/>
      <c r="F322" s="1"/>
      <c r="G322" s="1"/>
      <c r="J322" s="1"/>
      <c r="K322" s="1"/>
      <c r="L322" s="1"/>
      <c r="M322" s="1"/>
      <c r="N322" s="1"/>
      <c r="O322" s="1"/>
      <c r="P322" s="1"/>
    </row>
    <row r="323" spans="3:16">
      <c r="C323" s="1"/>
      <c r="D323" s="1"/>
      <c r="E323" s="1"/>
      <c r="F323" s="1"/>
      <c r="G323" s="1"/>
      <c r="J323" s="1"/>
      <c r="K323" s="1"/>
      <c r="L323" s="1"/>
      <c r="M323" s="1"/>
      <c r="N323" s="1"/>
      <c r="O323" s="1"/>
      <c r="P323" s="1"/>
    </row>
    <row r="324" spans="3:16">
      <c r="C324" s="1"/>
      <c r="D324" s="1"/>
      <c r="E324" s="1"/>
      <c r="F324" s="1"/>
      <c r="G324" s="1"/>
      <c r="J324" s="1"/>
      <c r="K324" s="1"/>
      <c r="L324" s="1"/>
      <c r="M324" s="1"/>
      <c r="N324" s="1"/>
      <c r="O324" s="1"/>
      <c r="P324" s="1"/>
    </row>
    <row r="325" spans="3:16">
      <c r="C325" s="1"/>
      <c r="D325" s="1"/>
      <c r="E325" s="1"/>
      <c r="F325" s="1"/>
      <c r="G325" s="1"/>
      <c r="J325" s="1"/>
      <c r="K325" s="1"/>
      <c r="L325" s="1"/>
      <c r="M325" s="1"/>
      <c r="N325" s="1"/>
      <c r="O325" s="1"/>
      <c r="P325" s="1"/>
    </row>
    <row r="326" spans="3:16">
      <c r="C326" s="1"/>
      <c r="D326" s="1"/>
      <c r="E326" s="1"/>
      <c r="F326" s="1"/>
      <c r="G326" s="1"/>
      <c r="J326" s="1"/>
      <c r="K326" s="1"/>
      <c r="L326" s="1"/>
      <c r="M326" s="1"/>
      <c r="N326" s="1"/>
      <c r="O326" s="1"/>
      <c r="P326" s="1"/>
    </row>
    <row r="327" spans="3:16">
      <c r="C327" s="1"/>
      <c r="D327" s="1"/>
      <c r="E327" s="1"/>
      <c r="F327" s="1"/>
      <c r="G327" s="1"/>
      <c r="J327" s="1"/>
      <c r="K327" s="1"/>
      <c r="L327" s="1"/>
      <c r="M327" s="1"/>
      <c r="N327" s="1"/>
      <c r="O327" s="1"/>
      <c r="P327" s="1"/>
    </row>
    <row r="328" spans="3:16">
      <c r="C328" s="1"/>
      <c r="D328" s="1"/>
      <c r="E328" s="1"/>
      <c r="F328" s="1"/>
      <c r="G328" s="1"/>
      <c r="J328" s="1"/>
      <c r="K328" s="1"/>
      <c r="L328" s="1"/>
      <c r="M328" s="1"/>
      <c r="N328" s="1"/>
      <c r="O328" s="1"/>
      <c r="P328" s="1"/>
    </row>
    <row r="329" spans="3:16">
      <c r="C329" s="1"/>
      <c r="D329" s="1"/>
      <c r="E329" s="1"/>
      <c r="F329" s="1"/>
      <c r="G329" s="1"/>
      <c r="J329" s="1"/>
      <c r="K329" s="1"/>
      <c r="L329" s="1"/>
      <c r="M329" s="1"/>
      <c r="N329" s="1"/>
      <c r="O329" s="1"/>
      <c r="P329" s="1"/>
    </row>
    <row r="330" spans="3:16">
      <c r="C330" s="1"/>
      <c r="D330" s="1"/>
      <c r="E330" s="1"/>
      <c r="F330" s="1"/>
      <c r="G330" s="1"/>
      <c r="J330" s="1"/>
      <c r="K330" s="1"/>
      <c r="L330" s="1"/>
      <c r="M330" s="1"/>
      <c r="N330" s="1"/>
      <c r="O330" s="1"/>
      <c r="P330" s="1"/>
    </row>
    <row r="331" spans="3:16">
      <c r="C331" s="1"/>
      <c r="D331" s="1"/>
      <c r="E331" s="1"/>
      <c r="F331" s="1"/>
      <c r="G331" s="1"/>
      <c r="J331" s="1"/>
      <c r="K331" s="1"/>
      <c r="L331" s="1"/>
      <c r="M331" s="1"/>
      <c r="N331" s="1"/>
      <c r="O331" s="1"/>
      <c r="P331" s="1"/>
    </row>
    <row r="332" spans="3:16">
      <c r="C332" s="1"/>
      <c r="D332" s="1"/>
      <c r="E332" s="1"/>
      <c r="F332" s="1"/>
      <c r="G332" s="1"/>
      <c r="J332" s="1"/>
      <c r="K332" s="1"/>
      <c r="L332" s="1"/>
      <c r="M332" s="1"/>
      <c r="N332" s="1"/>
      <c r="O332" s="1"/>
      <c r="P332" s="1"/>
    </row>
    <row r="333" spans="3:16">
      <c r="C333" s="1"/>
      <c r="D333" s="1"/>
      <c r="E333" s="1"/>
      <c r="F333" s="1"/>
      <c r="G333" s="1"/>
      <c r="J333" s="1"/>
      <c r="K333" s="1"/>
      <c r="L333" s="1"/>
      <c r="M333" s="1"/>
      <c r="N333" s="1"/>
      <c r="O333" s="1"/>
      <c r="P333" s="1"/>
    </row>
    <row r="334" spans="3:16">
      <c r="C334" s="1"/>
      <c r="D334" s="1"/>
      <c r="E334" s="1"/>
      <c r="F334" s="1"/>
      <c r="G334" s="1"/>
      <c r="J334" s="1"/>
      <c r="K334" s="1"/>
      <c r="L334" s="1"/>
      <c r="M334" s="1"/>
      <c r="N334" s="1"/>
      <c r="O334" s="1"/>
      <c r="P334" s="1"/>
    </row>
    <row r="335" spans="3:16">
      <c r="C335" s="1"/>
      <c r="D335" s="1"/>
      <c r="E335" s="1"/>
      <c r="F335" s="1"/>
      <c r="G335" s="1"/>
      <c r="J335" s="1"/>
      <c r="K335" s="1"/>
      <c r="L335" s="1"/>
      <c r="M335" s="1"/>
      <c r="N335" s="1"/>
      <c r="O335" s="1"/>
      <c r="P335" s="1"/>
    </row>
    <row r="336" spans="3:16">
      <c r="C336" s="1"/>
      <c r="D336" s="1"/>
      <c r="E336" s="1"/>
      <c r="F336" s="1"/>
      <c r="G336" s="1"/>
      <c r="J336" s="1"/>
      <c r="K336" s="1"/>
      <c r="L336" s="1"/>
      <c r="M336" s="1"/>
      <c r="N336" s="1"/>
      <c r="O336" s="1"/>
      <c r="P336" s="1"/>
    </row>
    <row r="337" spans="3:16">
      <c r="C337" s="1"/>
      <c r="D337" s="1"/>
      <c r="E337" s="1"/>
      <c r="F337" s="1"/>
      <c r="G337" s="1"/>
      <c r="J337" s="1"/>
      <c r="K337" s="1"/>
      <c r="L337" s="1"/>
      <c r="M337" s="1"/>
      <c r="N337" s="1"/>
      <c r="O337" s="1"/>
      <c r="P337" s="1"/>
    </row>
    <row r="338" spans="3:16">
      <c r="C338" s="1"/>
      <c r="D338" s="1"/>
      <c r="E338" s="1"/>
      <c r="F338" s="1"/>
      <c r="G338" s="1"/>
      <c r="J338" s="1"/>
      <c r="K338" s="1"/>
      <c r="L338" s="1"/>
      <c r="M338" s="1"/>
      <c r="N338" s="1"/>
      <c r="O338" s="1"/>
      <c r="P338" s="1"/>
    </row>
    <row r="339" spans="3:16">
      <c r="C339" s="1"/>
      <c r="D339" s="1"/>
      <c r="E339" s="1"/>
      <c r="F339" s="1"/>
      <c r="G339" s="1"/>
      <c r="J339" s="1"/>
      <c r="K339" s="1"/>
      <c r="L339" s="1"/>
      <c r="M339" s="1"/>
      <c r="N339" s="1"/>
      <c r="O339" s="1"/>
      <c r="P339" s="1"/>
    </row>
    <row r="340" spans="3:16">
      <c r="C340" s="1"/>
      <c r="D340" s="1"/>
      <c r="E340" s="1"/>
      <c r="F340" s="1"/>
      <c r="G340" s="1"/>
      <c r="J340" s="1"/>
      <c r="K340" s="1"/>
      <c r="L340" s="1"/>
      <c r="M340" s="1"/>
      <c r="N340" s="1"/>
      <c r="O340" s="1"/>
      <c r="P340" s="1"/>
    </row>
    <row r="341" spans="3:16">
      <c r="C341" s="1"/>
      <c r="D341" s="1"/>
      <c r="E341" s="1"/>
      <c r="F341" s="1"/>
      <c r="G341" s="1"/>
      <c r="J341" s="1"/>
      <c r="K341" s="1"/>
      <c r="L341" s="1"/>
      <c r="M341" s="1"/>
      <c r="N341" s="1"/>
      <c r="O341" s="1"/>
      <c r="P341" s="1"/>
    </row>
    <row r="342" spans="3:16">
      <c r="C342" s="1"/>
      <c r="D342" s="1"/>
      <c r="E342" s="1"/>
      <c r="F342" s="1"/>
      <c r="G342" s="1"/>
      <c r="J342" s="1"/>
      <c r="K342" s="1"/>
      <c r="L342" s="1"/>
      <c r="M342" s="1"/>
      <c r="N342" s="1"/>
      <c r="O342" s="1"/>
      <c r="P342" s="1"/>
    </row>
    <row r="343" spans="3:16">
      <c r="C343" s="1"/>
      <c r="D343" s="1"/>
      <c r="E343" s="1"/>
      <c r="F343" s="1"/>
      <c r="G343" s="1"/>
      <c r="J343" s="1"/>
      <c r="K343" s="1"/>
      <c r="L343" s="1"/>
      <c r="M343" s="1"/>
      <c r="N343" s="1"/>
      <c r="O343" s="1"/>
      <c r="P343" s="1"/>
    </row>
    <row r="344" spans="3:16">
      <c r="C344" s="1"/>
      <c r="D344" s="1"/>
      <c r="E344" s="1"/>
      <c r="F344" s="1"/>
      <c r="G344" s="1"/>
      <c r="J344" s="1"/>
      <c r="K344" s="1"/>
      <c r="L344" s="1"/>
      <c r="M344" s="1"/>
      <c r="N344" s="1"/>
      <c r="O344" s="1"/>
      <c r="P344" s="1"/>
    </row>
    <row r="345" spans="3:16">
      <c r="C345" s="1"/>
      <c r="D345" s="1"/>
      <c r="E345" s="1"/>
      <c r="F345" s="1"/>
      <c r="G345" s="1"/>
      <c r="J345" s="1"/>
      <c r="K345" s="1"/>
      <c r="L345" s="1"/>
      <c r="M345" s="1"/>
      <c r="N345" s="1"/>
      <c r="O345" s="1"/>
      <c r="P345" s="1"/>
    </row>
    <row r="346" spans="3:16">
      <c r="C346" s="1"/>
      <c r="D346" s="1"/>
      <c r="E346" s="1"/>
      <c r="F346" s="1"/>
      <c r="G346" s="1"/>
      <c r="J346" s="1"/>
      <c r="K346" s="1"/>
      <c r="L346" s="1"/>
      <c r="M346" s="1"/>
      <c r="N346" s="1"/>
      <c r="O346" s="1"/>
      <c r="P346" s="1"/>
    </row>
    <row r="347" spans="3:16">
      <c r="C347" s="1"/>
      <c r="D347" s="1"/>
      <c r="E347" s="1"/>
      <c r="F347" s="1"/>
      <c r="G347" s="1"/>
      <c r="J347" s="1"/>
      <c r="K347" s="1"/>
      <c r="L347" s="1"/>
      <c r="M347" s="1"/>
      <c r="N347" s="1"/>
      <c r="O347" s="1"/>
      <c r="P347" s="1"/>
    </row>
    <row r="348" spans="3:16">
      <c r="C348" s="1"/>
      <c r="D348" s="1"/>
      <c r="E348" s="1"/>
      <c r="F348" s="1"/>
      <c r="G348" s="1"/>
      <c r="J348" s="1"/>
      <c r="K348" s="1"/>
      <c r="L348" s="1"/>
      <c r="M348" s="1"/>
      <c r="N348" s="1"/>
      <c r="O348" s="1"/>
      <c r="P348" s="1"/>
    </row>
    <row r="349" spans="3:16">
      <c r="C349" s="1"/>
      <c r="D349" s="1"/>
      <c r="E349" s="1"/>
      <c r="F349" s="1"/>
      <c r="G349" s="1"/>
      <c r="J349" s="1"/>
      <c r="K349" s="1"/>
      <c r="L349" s="1"/>
      <c r="M349" s="1"/>
      <c r="N349" s="1"/>
      <c r="O349" s="1"/>
      <c r="P349" s="1"/>
    </row>
    <row r="350" spans="3:16">
      <c r="C350" s="1"/>
      <c r="D350" s="1"/>
      <c r="E350" s="1"/>
      <c r="F350" s="1"/>
      <c r="G350" s="1"/>
      <c r="J350" s="1"/>
      <c r="K350" s="1"/>
      <c r="L350" s="1"/>
      <c r="M350" s="1"/>
      <c r="N350" s="1"/>
      <c r="O350" s="1"/>
      <c r="P350" s="1"/>
    </row>
    <row r="351" spans="3:16">
      <c r="C351" s="1"/>
      <c r="D351" s="1"/>
      <c r="E351" s="1"/>
      <c r="F351" s="1"/>
      <c r="G351" s="1"/>
      <c r="J351" s="1"/>
      <c r="K351" s="1"/>
      <c r="L351" s="1"/>
      <c r="M351" s="1"/>
      <c r="N351" s="1"/>
      <c r="O351" s="1"/>
      <c r="P351" s="1"/>
    </row>
    <row r="352" spans="3:16">
      <c r="C352" s="1"/>
      <c r="D352" s="1"/>
      <c r="E352" s="1"/>
      <c r="F352" s="1"/>
      <c r="G352" s="1"/>
      <c r="J352" s="1"/>
      <c r="K352" s="1"/>
      <c r="L352" s="1"/>
      <c r="M352" s="1"/>
      <c r="N352" s="1"/>
      <c r="O352" s="1"/>
      <c r="P352" s="1"/>
    </row>
    <row r="353" spans="3:16">
      <c r="C353" s="1"/>
      <c r="D353" s="1"/>
      <c r="E353" s="1"/>
      <c r="F353" s="1"/>
      <c r="G353" s="1"/>
      <c r="J353" s="1"/>
      <c r="K353" s="1"/>
      <c r="L353" s="1"/>
      <c r="M353" s="1"/>
      <c r="N353" s="1"/>
      <c r="O353" s="1"/>
      <c r="P353" s="1"/>
    </row>
    <row r="354" spans="3:16">
      <c r="C354" s="1"/>
      <c r="D354" s="1"/>
      <c r="E354" s="1"/>
      <c r="F354" s="1"/>
      <c r="G354" s="1"/>
      <c r="J354" s="1"/>
      <c r="K354" s="1"/>
      <c r="L354" s="1"/>
      <c r="M354" s="1"/>
      <c r="N354" s="1"/>
      <c r="O354" s="1"/>
      <c r="P354" s="1"/>
    </row>
    <row r="355" spans="3:16">
      <c r="C355" s="1"/>
      <c r="D355" s="1"/>
      <c r="E355" s="1"/>
      <c r="F355" s="1"/>
      <c r="G355" s="1"/>
      <c r="J355" s="1"/>
      <c r="K355" s="1"/>
      <c r="L355" s="1"/>
      <c r="M355" s="1"/>
      <c r="N355" s="1"/>
      <c r="O355" s="1"/>
      <c r="P355" s="1"/>
    </row>
    <row r="356" spans="3:16">
      <c r="C356" s="1"/>
      <c r="D356" s="1"/>
      <c r="E356" s="1"/>
      <c r="F356" s="1"/>
      <c r="G356" s="1"/>
      <c r="J356" s="1"/>
      <c r="K356" s="1"/>
      <c r="L356" s="1"/>
      <c r="M356" s="1"/>
      <c r="N356" s="1"/>
      <c r="O356" s="1"/>
      <c r="P356" s="1"/>
    </row>
    <row r="357" spans="3:16">
      <c r="C357" s="1"/>
      <c r="D357" s="1"/>
      <c r="E357" s="1"/>
      <c r="F357" s="1"/>
      <c r="G357" s="1"/>
      <c r="J357" s="1"/>
      <c r="K357" s="1"/>
      <c r="L357" s="1"/>
      <c r="M357" s="1"/>
      <c r="N357" s="1"/>
      <c r="O357" s="1"/>
      <c r="P357" s="1"/>
    </row>
    <row r="358" spans="3:16">
      <c r="C358" s="1"/>
      <c r="D358" s="1"/>
      <c r="E358" s="1"/>
      <c r="F358" s="1"/>
      <c r="G358" s="1"/>
      <c r="J358" s="1"/>
      <c r="K358" s="1"/>
      <c r="L358" s="1"/>
      <c r="M358" s="1"/>
      <c r="N358" s="1"/>
      <c r="O358" s="1"/>
      <c r="P358" s="1"/>
    </row>
    <row r="359" spans="3:16">
      <c r="C359" s="1"/>
      <c r="D359" s="1"/>
      <c r="E359" s="1"/>
      <c r="F359" s="1"/>
      <c r="G359" s="1"/>
      <c r="J359" s="1"/>
      <c r="K359" s="1"/>
      <c r="L359" s="1"/>
      <c r="M359" s="1"/>
      <c r="N359" s="1"/>
      <c r="O359" s="1"/>
      <c r="P359" s="1"/>
    </row>
    <row r="360" spans="3:16">
      <c r="C360" s="1"/>
      <c r="D360" s="1"/>
      <c r="E360" s="1"/>
      <c r="F360" s="1"/>
      <c r="G360" s="1"/>
      <c r="J360" s="1"/>
      <c r="K360" s="1"/>
      <c r="L360" s="1"/>
      <c r="M360" s="1"/>
      <c r="N360" s="1"/>
      <c r="O360" s="1"/>
      <c r="P360" s="1"/>
    </row>
    <row r="361" spans="3:16">
      <c r="C361" s="1"/>
      <c r="D361" s="1"/>
      <c r="E361" s="1"/>
      <c r="F361" s="1"/>
      <c r="G361" s="1"/>
      <c r="J361" s="1"/>
      <c r="K361" s="1"/>
      <c r="L361" s="1"/>
      <c r="M361" s="1"/>
      <c r="N361" s="1"/>
      <c r="O361" s="1"/>
      <c r="P361" s="1"/>
    </row>
    <row r="362" spans="3:16">
      <c r="C362" s="1"/>
      <c r="D362" s="1"/>
      <c r="E362" s="1"/>
      <c r="F362" s="1"/>
      <c r="G362" s="1"/>
      <c r="J362" s="1"/>
      <c r="K362" s="1"/>
      <c r="L362" s="1"/>
      <c r="M362" s="1"/>
      <c r="N362" s="1"/>
      <c r="O362" s="1"/>
      <c r="P362" s="1"/>
    </row>
    <row r="363" spans="3:16">
      <c r="C363" s="1"/>
      <c r="D363" s="1"/>
      <c r="E363" s="1"/>
      <c r="F363" s="1"/>
      <c r="G363" s="1"/>
      <c r="J363" s="1"/>
      <c r="K363" s="1"/>
      <c r="L363" s="1"/>
      <c r="M363" s="1"/>
      <c r="N363" s="1"/>
      <c r="O363" s="1"/>
      <c r="P363" s="1"/>
    </row>
    <row r="364" spans="3:16">
      <c r="C364" s="1"/>
      <c r="D364" s="1"/>
      <c r="E364" s="1"/>
      <c r="F364" s="1"/>
      <c r="G364" s="1"/>
      <c r="J364" s="1"/>
      <c r="K364" s="1"/>
      <c r="L364" s="1"/>
      <c r="M364" s="1"/>
      <c r="N364" s="1"/>
      <c r="O364" s="1"/>
      <c r="P364" s="1"/>
    </row>
    <row r="365" spans="3:16">
      <c r="C365" s="1"/>
      <c r="D365" s="1"/>
      <c r="E365" s="1"/>
      <c r="F365" s="1"/>
      <c r="G365" s="1"/>
      <c r="J365" s="1"/>
      <c r="K365" s="1"/>
      <c r="L365" s="1"/>
      <c r="M365" s="1"/>
      <c r="N365" s="1"/>
      <c r="O365" s="1"/>
      <c r="P365" s="1"/>
    </row>
    <row r="366" spans="3:16">
      <c r="C366" s="1"/>
      <c r="D366" s="1"/>
      <c r="E366" s="1"/>
      <c r="F366" s="1"/>
      <c r="G366" s="1"/>
      <c r="J366" s="1"/>
      <c r="K366" s="1"/>
      <c r="L366" s="1"/>
      <c r="M366" s="1"/>
      <c r="N366" s="1"/>
      <c r="O366" s="1"/>
      <c r="P366" s="1"/>
    </row>
    <row r="367" spans="3:16">
      <c r="C367" s="1"/>
      <c r="D367" s="1"/>
      <c r="E367" s="1"/>
      <c r="F367" s="1"/>
      <c r="G367" s="1"/>
      <c r="J367" s="1"/>
      <c r="K367" s="1"/>
      <c r="L367" s="1"/>
      <c r="M367" s="1"/>
      <c r="N367" s="1"/>
      <c r="O367" s="1"/>
      <c r="P367" s="1"/>
    </row>
    <row r="368" spans="3:16">
      <c r="C368" s="1"/>
      <c r="D368" s="1"/>
      <c r="E368" s="1"/>
      <c r="F368" s="1"/>
      <c r="G368" s="1"/>
      <c r="J368" s="1"/>
      <c r="K368" s="1"/>
      <c r="L368" s="1"/>
      <c r="M368" s="1"/>
      <c r="N368" s="1"/>
      <c r="O368" s="1"/>
      <c r="P368" s="1"/>
    </row>
    <row r="369" spans="3:16">
      <c r="C369" s="1"/>
      <c r="D369" s="1"/>
      <c r="E369" s="1"/>
      <c r="F369" s="1"/>
      <c r="G369" s="1"/>
      <c r="J369" s="1"/>
      <c r="K369" s="1"/>
      <c r="L369" s="1"/>
      <c r="M369" s="1"/>
      <c r="N369" s="1"/>
      <c r="O369" s="1"/>
      <c r="P369" s="1"/>
    </row>
    <row r="370" spans="3:16">
      <c r="C370" s="1"/>
      <c r="D370" s="1"/>
      <c r="E370" s="1"/>
      <c r="F370" s="1"/>
      <c r="G370" s="1"/>
      <c r="J370" s="1"/>
      <c r="K370" s="1"/>
      <c r="L370" s="1"/>
      <c r="M370" s="1"/>
      <c r="N370" s="1"/>
      <c r="O370" s="1"/>
      <c r="P370" s="1"/>
    </row>
    <row r="371" spans="3:16">
      <c r="C371" s="1"/>
      <c r="D371" s="1"/>
      <c r="E371" s="1"/>
      <c r="F371" s="1"/>
      <c r="G371" s="1"/>
      <c r="J371" s="1"/>
      <c r="K371" s="1"/>
      <c r="L371" s="1"/>
      <c r="M371" s="1"/>
      <c r="N371" s="1"/>
      <c r="O371" s="1"/>
      <c r="P371" s="1"/>
    </row>
    <row r="372" spans="3:16">
      <c r="C372" s="1"/>
      <c r="D372" s="1"/>
      <c r="E372" s="1"/>
      <c r="F372" s="1"/>
      <c r="G372" s="1"/>
      <c r="J372" s="1"/>
      <c r="K372" s="1"/>
      <c r="L372" s="1"/>
      <c r="M372" s="1"/>
      <c r="N372" s="1"/>
      <c r="O372" s="1"/>
      <c r="P372" s="1"/>
    </row>
    <row r="373" spans="3:16">
      <c r="C373" s="1"/>
      <c r="D373" s="1"/>
      <c r="E373" s="1"/>
      <c r="F373" s="1"/>
      <c r="G373" s="1"/>
      <c r="J373" s="1"/>
      <c r="K373" s="1"/>
      <c r="L373" s="1"/>
      <c r="M373" s="1"/>
      <c r="N373" s="1"/>
      <c r="O373" s="1"/>
      <c r="P373" s="1"/>
    </row>
    <row r="374" spans="3:16">
      <c r="C374" s="1"/>
      <c r="D374" s="1"/>
      <c r="E374" s="1"/>
      <c r="F374" s="1"/>
      <c r="G374" s="1"/>
      <c r="J374" s="1"/>
      <c r="K374" s="1"/>
      <c r="L374" s="1"/>
      <c r="M374" s="1"/>
      <c r="N374" s="1"/>
      <c r="O374" s="1"/>
      <c r="P374" s="1"/>
    </row>
    <row r="375" spans="3:16">
      <c r="C375" s="1"/>
      <c r="D375" s="1"/>
      <c r="E375" s="1"/>
      <c r="F375" s="1"/>
      <c r="G375" s="1"/>
      <c r="J375" s="1"/>
      <c r="K375" s="1"/>
      <c r="L375" s="1"/>
      <c r="M375" s="1"/>
      <c r="N375" s="1"/>
      <c r="O375" s="1"/>
      <c r="P375" s="1"/>
    </row>
    <row r="376" spans="3:16">
      <c r="C376" s="1"/>
      <c r="D376" s="1"/>
      <c r="E376" s="1"/>
      <c r="F376" s="1"/>
      <c r="G376" s="1"/>
      <c r="J376" s="1"/>
      <c r="K376" s="1"/>
      <c r="L376" s="1"/>
      <c r="M376" s="1"/>
      <c r="N376" s="1"/>
      <c r="O376" s="1"/>
      <c r="P376" s="1"/>
    </row>
    <row r="377" spans="3:16">
      <c r="C377" s="1"/>
      <c r="D377" s="1"/>
      <c r="E377" s="1"/>
      <c r="F377" s="1"/>
      <c r="G377" s="1"/>
      <c r="J377" s="1"/>
      <c r="K377" s="1"/>
      <c r="L377" s="1"/>
      <c r="M377" s="1"/>
      <c r="N377" s="1"/>
      <c r="O377" s="1"/>
      <c r="P377" s="1"/>
    </row>
    <row r="378" spans="3:16">
      <c r="C378" s="1"/>
      <c r="D378" s="1"/>
      <c r="E378" s="1"/>
      <c r="F378" s="1"/>
      <c r="G378" s="1"/>
      <c r="J378" s="1"/>
      <c r="K378" s="1"/>
      <c r="L378" s="1"/>
      <c r="M378" s="1"/>
      <c r="N378" s="1"/>
      <c r="O378" s="1"/>
      <c r="P378" s="1"/>
    </row>
    <row r="379" spans="3:16">
      <c r="C379" s="1"/>
      <c r="D379" s="1"/>
      <c r="E379" s="1"/>
      <c r="F379" s="1"/>
      <c r="G379" s="1"/>
      <c r="J379" s="1"/>
      <c r="K379" s="1"/>
      <c r="L379" s="1"/>
      <c r="M379" s="1"/>
      <c r="N379" s="1"/>
      <c r="O379" s="1"/>
      <c r="P379" s="1"/>
    </row>
    <row r="380" spans="3:16">
      <c r="C380" s="1"/>
      <c r="D380" s="1"/>
      <c r="E380" s="1"/>
      <c r="F380" s="1"/>
      <c r="G380" s="1"/>
      <c r="J380" s="1"/>
      <c r="K380" s="1"/>
      <c r="L380" s="1"/>
      <c r="M380" s="1"/>
      <c r="N380" s="1"/>
      <c r="O380" s="1"/>
      <c r="P380" s="1"/>
    </row>
    <row r="381" spans="3:16">
      <c r="C381" s="1"/>
      <c r="D381" s="1"/>
      <c r="E381" s="1"/>
      <c r="F381" s="1"/>
      <c r="G381" s="1"/>
      <c r="J381" s="1"/>
      <c r="K381" s="1"/>
      <c r="L381" s="1"/>
      <c r="M381" s="1"/>
      <c r="N381" s="1"/>
      <c r="O381" s="1"/>
      <c r="P381" s="1"/>
    </row>
    <row r="382" spans="3:16">
      <c r="C382" s="1"/>
      <c r="D382" s="1"/>
      <c r="E382" s="1"/>
      <c r="F382" s="1"/>
      <c r="G382" s="1"/>
      <c r="J382" s="1"/>
      <c r="K382" s="1"/>
      <c r="L382" s="1"/>
      <c r="M382" s="1"/>
      <c r="N382" s="1"/>
      <c r="O382" s="1"/>
      <c r="P382" s="1"/>
    </row>
    <row r="383" spans="3:16">
      <c r="C383" s="1"/>
      <c r="D383" s="1"/>
      <c r="E383" s="1"/>
      <c r="F383" s="1"/>
      <c r="G383" s="1"/>
      <c r="J383" s="1"/>
      <c r="K383" s="1"/>
      <c r="L383" s="1"/>
      <c r="M383" s="1"/>
      <c r="N383" s="1"/>
      <c r="O383" s="1"/>
      <c r="P383" s="1"/>
    </row>
    <row r="384" spans="3:16">
      <c r="C384" s="1"/>
      <c r="D384" s="1"/>
      <c r="E384" s="1"/>
      <c r="F384" s="1"/>
      <c r="G384" s="1"/>
      <c r="J384" s="1"/>
      <c r="K384" s="1"/>
      <c r="L384" s="1"/>
      <c r="M384" s="1"/>
      <c r="N384" s="1"/>
      <c r="O384" s="1"/>
      <c r="P384" s="1"/>
    </row>
    <row r="385" spans="3:16">
      <c r="C385" s="1"/>
      <c r="D385" s="1"/>
      <c r="E385" s="1"/>
      <c r="F385" s="1"/>
      <c r="G385" s="1"/>
      <c r="J385" s="1"/>
      <c r="K385" s="1"/>
      <c r="L385" s="1"/>
      <c r="M385" s="1"/>
      <c r="N385" s="1"/>
      <c r="O385" s="1"/>
      <c r="P385" s="1"/>
    </row>
    <row r="386" spans="3:16">
      <c r="C386" s="1"/>
      <c r="D386" s="1"/>
      <c r="E386" s="1"/>
      <c r="F386" s="1"/>
      <c r="G386" s="1"/>
      <c r="J386" s="1"/>
      <c r="K386" s="1"/>
      <c r="L386" s="1"/>
      <c r="M386" s="1"/>
      <c r="N386" s="1"/>
      <c r="O386" s="1"/>
      <c r="P386" s="1"/>
    </row>
    <row r="387" spans="3:16">
      <c r="C387" s="1"/>
      <c r="D387" s="1"/>
      <c r="E387" s="1"/>
      <c r="F387" s="1"/>
      <c r="G387" s="1"/>
      <c r="J387" s="1"/>
      <c r="K387" s="1"/>
      <c r="L387" s="1"/>
      <c r="M387" s="1"/>
      <c r="N387" s="1"/>
      <c r="O387" s="1"/>
      <c r="P387" s="1"/>
    </row>
    <row r="388" spans="3:16">
      <c r="C388" s="1"/>
      <c r="D388" s="1"/>
      <c r="E388" s="1"/>
      <c r="F388" s="1"/>
      <c r="G388" s="1"/>
      <c r="J388" s="1"/>
      <c r="K388" s="1"/>
      <c r="L388" s="1"/>
      <c r="M388" s="1"/>
      <c r="N388" s="1"/>
      <c r="O388" s="1"/>
      <c r="P388" s="1"/>
    </row>
    <row r="389" spans="3:16">
      <c r="C389" s="1"/>
      <c r="D389" s="1"/>
      <c r="E389" s="1"/>
      <c r="F389" s="1"/>
      <c r="G389" s="1"/>
      <c r="J389" s="1"/>
      <c r="K389" s="1"/>
      <c r="L389" s="1"/>
      <c r="M389" s="1"/>
      <c r="N389" s="1"/>
      <c r="O389" s="1"/>
      <c r="P389" s="1"/>
    </row>
    <row r="390" spans="3:16">
      <c r="C390" s="1"/>
      <c r="D390" s="1"/>
      <c r="E390" s="1"/>
      <c r="F390" s="1"/>
      <c r="G390" s="1"/>
      <c r="J390" s="1"/>
      <c r="K390" s="1"/>
      <c r="L390" s="1"/>
      <c r="M390" s="1"/>
      <c r="N390" s="1"/>
      <c r="O390" s="1"/>
      <c r="P390" s="1"/>
    </row>
    <row r="391" spans="3:16">
      <c r="C391" s="1"/>
      <c r="D391" s="1"/>
      <c r="E391" s="1"/>
      <c r="F391" s="1"/>
      <c r="G391" s="1"/>
      <c r="J391" s="1"/>
      <c r="K391" s="1"/>
      <c r="L391" s="1"/>
      <c r="M391" s="1"/>
      <c r="N391" s="1"/>
      <c r="O391" s="1"/>
      <c r="P391" s="1"/>
    </row>
    <row r="392" spans="3:16">
      <c r="C392" s="1"/>
      <c r="D392" s="1"/>
      <c r="E392" s="1"/>
      <c r="F392" s="1"/>
      <c r="G392" s="1"/>
      <c r="J392" s="1"/>
      <c r="K392" s="1"/>
      <c r="L392" s="1"/>
      <c r="M392" s="1"/>
      <c r="N392" s="1"/>
      <c r="O392" s="1"/>
      <c r="P392" s="1"/>
    </row>
    <row r="393" spans="3:16">
      <c r="C393" s="1"/>
      <c r="D393" s="1"/>
      <c r="E393" s="1"/>
      <c r="F393" s="1"/>
      <c r="G393" s="1"/>
      <c r="J393" s="1"/>
      <c r="K393" s="1"/>
      <c r="L393" s="1"/>
      <c r="M393" s="1"/>
      <c r="N393" s="1"/>
      <c r="O393" s="1"/>
      <c r="P393" s="1"/>
    </row>
    <row r="394" spans="3:16">
      <c r="C394" s="1"/>
      <c r="D394" s="1"/>
      <c r="E394" s="1"/>
      <c r="F394" s="1"/>
      <c r="G394" s="1"/>
      <c r="J394" s="1"/>
      <c r="K394" s="1"/>
      <c r="L394" s="1"/>
      <c r="M394" s="1"/>
      <c r="N394" s="1"/>
      <c r="O394" s="1"/>
      <c r="P394" s="1"/>
    </row>
    <row r="395" spans="3:16">
      <c r="C395" s="1"/>
      <c r="D395" s="1"/>
      <c r="E395" s="1"/>
      <c r="F395" s="1"/>
      <c r="G395" s="1"/>
      <c r="J395" s="1"/>
      <c r="K395" s="1"/>
      <c r="L395" s="1"/>
      <c r="M395" s="1"/>
      <c r="N395" s="1"/>
      <c r="O395" s="1"/>
      <c r="P395" s="1"/>
    </row>
    <row r="396" spans="3:16">
      <c r="C396" s="1"/>
      <c r="D396" s="1"/>
      <c r="E396" s="1"/>
      <c r="F396" s="1"/>
      <c r="G396" s="1"/>
      <c r="J396" s="1"/>
      <c r="K396" s="1"/>
      <c r="L396" s="1"/>
      <c r="M396" s="1"/>
      <c r="N396" s="1"/>
      <c r="O396" s="1"/>
      <c r="P396" s="1"/>
    </row>
    <row r="397" spans="3:16">
      <c r="C397" s="1"/>
      <c r="D397" s="1"/>
      <c r="E397" s="1"/>
      <c r="F397" s="1"/>
      <c r="G397" s="1"/>
      <c r="J397" s="1"/>
      <c r="K397" s="1"/>
      <c r="L397" s="1"/>
      <c r="M397" s="1"/>
      <c r="N397" s="1"/>
      <c r="O397" s="1"/>
      <c r="P397" s="1"/>
    </row>
    <row r="398" spans="3:16">
      <c r="C398" s="1"/>
      <c r="D398" s="1"/>
      <c r="E398" s="1"/>
      <c r="F398" s="1"/>
      <c r="G398" s="1"/>
      <c r="J398" s="1"/>
      <c r="K398" s="1"/>
      <c r="L398" s="1"/>
      <c r="M398" s="1"/>
      <c r="N398" s="1"/>
      <c r="O398" s="1"/>
      <c r="P398" s="1"/>
    </row>
    <row r="399" spans="3:16">
      <c r="C399" s="1"/>
      <c r="D399" s="1"/>
      <c r="E399" s="1"/>
      <c r="F399" s="1"/>
      <c r="G399" s="1"/>
      <c r="J399" s="1"/>
      <c r="K399" s="1"/>
      <c r="L399" s="1"/>
      <c r="M399" s="1"/>
      <c r="N399" s="1"/>
      <c r="O399" s="1"/>
      <c r="P399" s="1"/>
    </row>
    <row r="400" spans="3:16">
      <c r="C400" s="1"/>
      <c r="D400" s="1"/>
      <c r="E400" s="1"/>
      <c r="F400" s="1"/>
      <c r="G400" s="1"/>
      <c r="J400" s="1"/>
      <c r="K400" s="1"/>
      <c r="L400" s="1"/>
      <c r="M400" s="1"/>
      <c r="N400" s="1"/>
      <c r="O400" s="1"/>
      <c r="P400" s="1"/>
    </row>
    <row r="401" spans="3:16">
      <c r="C401" s="1"/>
      <c r="D401" s="1"/>
      <c r="E401" s="1"/>
      <c r="F401" s="1"/>
      <c r="G401" s="1"/>
      <c r="J401" s="1"/>
      <c r="K401" s="1"/>
      <c r="L401" s="1"/>
      <c r="M401" s="1"/>
      <c r="N401" s="1"/>
      <c r="O401" s="1"/>
      <c r="P401" s="1"/>
    </row>
    <row r="402" spans="3:16">
      <c r="C402" s="1"/>
      <c r="D402" s="1"/>
      <c r="E402" s="1"/>
      <c r="F402" s="1"/>
      <c r="G402" s="1"/>
      <c r="J402" s="1"/>
      <c r="K402" s="1"/>
      <c r="L402" s="1"/>
      <c r="M402" s="1"/>
      <c r="N402" s="1"/>
      <c r="O402" s="1"/>
      <c r="P402" s="1"/>
    </row>
    <row r="403" spans="3:16">
      <c r="C403" s="1"/>
      <c r="D403" s="1"/>
      <c r="E403" s="1"/>
      <c r="F403" s="1"/>
      <c r="G403" s="1"/>
      <c r="J403" s="1"/>
      <c r="K403" s="1"/>
      <c r="L403" s="1"/>
      <c r="M403" s="1"/>
      <c r="N403" s="1"/>
      <c r="O403" s="1"/>
      <c r="P403" s="1"/>
    </row>
    <row r="404" spans="3:16">
      <c r="C404" s="1"/>
      <c r="D404" s="1"/>
      <c r="E404" s="1"/>
      <c r="F404" s="1"/>
      <c r="G404" s="1"/>
      <c r="J404" s="1"/>
      <c r="K404" s="1"/>
      <c r="L404" s="1"/>
      <c r="M404" s="1"/>
      <c r="N404" s="1"/>
      <c r="O404" s="1"/>
      <c r="P404" s="1"/>
    </row>
    <row r="405" spans="3:16">
      <c r="C405" s="1"/>
      <c r="D405" s="1"/>
      <c r="E405" s="1"/>
      <c r="F405" s="1"/>
      <c r="G405" s="1"/>
      <c r="J405" s="1"/>
      <c r="K405" s="1"/>
      <c r="L405" s="1"/>
      <c r="M405" s="1"/>
      <c r="N405" s="1"/>
      <c r="O405" s="1"/>
      <c r="P405" s="1"/>
    </row>
    <row r="406" spans="3:16">
      <c r="C406" s="1"/>
      <c r="D406" s="1"/>
      <c r="E406" s="1"/>
      <c r="F406" s="1"/>
      <c r="G406" s="1"/>
      <c r="J406" s="1"/>
      <c r="K406" s="1"/>
      <c r="L406" s="1"/>
      <c r="M406" s="1"/>
      <c r="N406" s="1"/>
      <c r="O406" s="1"/>
      <c r="P406" s="1"/>
    </row>
    <row r="407" spans="3:16">
      <c r="C407" s="1"/>
      <c r="D407" s="1"/>
      <c r="E407" s="1"/>
      <c r="F407" s="1"/>
      <c r="G407" s="1"/>
      <c r="J407" s="1"/>
      <c r="K407" s="1"/>
      <c r="L407" s="1"/>
      <c r="M407" s="1"/>
      <c r="N407" s="1"/>
      <c r="O407" s="1"/>
      <c r="P407" s="1"/>
    </row>
    <row r="408" spans="3:16">
      <c r="C408" s="1"/>
      <c r="D408" s="1"/>
      <c r="E408" s="1"/>
      <c r="F408" s="1"/>
      <c r="G408" s="1"/>
      <c r="J408" s="1"/>
      <c r="K408" s="1"/>
      <c r="L408" s="1"/>
      <c r="M408" s="1"/>
      <c r="N408" s="1"/>
      <c r="O408" s="1"/>
      <c r="P408" s="1"/>
    </row>
    <row r="409" spans="3:16">
      <c r="C409" s="1"/>
      <c r="D409" s="1"/>
      <c r="E409" s="1"/>
      <c r="F409" s="1"/>
      <c r="G409" s="1"/>
      <c r="J409" s="1"/>
      <c r="K409" s="1"/>
      <c r="L409" s="1"/>
      <c r="M409" s="1"/>
      <c r="N409" s="1"/>
      <c r="O409" s="1"/>
      <c r="P409" s="1"/>
    </row>
    <row r="410" spans="3:16">
      <c r="C410" s="1"/>
      <c r="D410" s="1"/>
      <c r="E410" s="1"/>
      <c r="F410" s="1"/>
      <c r="G410" s="1"/>
      <c r="J410" s="1"/>
      <c r="K410" s="1"/>
      <c r="L410" s="1"/>
      <c r="M410" s="1"/>
      <c r="N410" s="1"/>
      <c r="O410" s="1"/>
      <c r="P410" s="1"/>
    </row>
    <row r="411" spans="3:16">
      <c r="C411" s="1"/>
      <c r="D411" s="1"/>
      <c r="E411" s="1"/>
      <c r="F411" s="1"/>
      <c r="G411" s="1"/>
      <c r="J411" s="1"/>
      <c r="K411" s="1"/>
      <c r="L411" s="1"/>
      <c r="M411" s="1"/>
      <c r="N411" s="1"/>
      <c r="O411" s="1"/>
      <c r="P411" s="1"/>
    </row>
    <row r="412" spans="3:16">
      <c r="C412" s="1"/>
      <c r="D412" s="1"/>
      <c r="E412" s="1"/>
      <c r="F412" s="1"/>
      <c r="G412" s="1"/>
      <c r="J412" s="1"/>
      <c r="K412" s="1"/>
      <c r="L412" s="1"/>
      <c r="M412" s="1"/>
      <c r="N412" s="1"/>
      <c r="O412" s="1"/>
      <c r="P412" s="1"/>
    </row>
    <row r="413" spans="3:16">
      <c r="C413" s="1"/>
      <c r="D413" s="1"/>
      <c r="E413" s="1"/>
      <c r="F413" s="1"/>
      <c r="G413" s="1"/>
      <c r="J413" s="1"/>
      <c r="K413" s="1"/>
      <c r="L413" s="1"/>
      <c r="M413" s="1"/>
      <c r="N413" s="1"/>
      <c r="O413" s="1"/>
      <c r="P413" s="1"/>
    </row>
    <row r="414" spans="3:16">
      <c r="C414" s="1"/>
      <c r="D414" s="1"/>
      <c r="E414" s="1"/>
      <c r="F414" s="1"/>
      <c r="G414" s="1"/>
      <c r="J414" s="1"/>
      <c r="K414" s="1"/>
      <c r="L414" s="1"/>
      <c r="M414" s="1"/>
      <c r="N414" s="1"/>
      <c r="O414" s="1"/>
      <c r="P414" s="1"/>
    </row>
    <row r="415" spans="3:16">
      <c r="C415" s="1"/>
      <c r="D415" s="1"/>
      <c r="E415" s="1"/>
      <c r="F415" s="1"/>
      <c r="G415" s="1"/>
      <c r="J415" s="1"/>
      <c r="K415" s="1"/>
      <c r="L415" s="1"/>
      <c r="M415" s="1"/>
      <c r="N415" s="1"/>
      <c r="O415" s="1"/>
      <c r="P415" s="1"/>
    </row>
    <row r="416" spans="3:16">
      <c r="C416" s="1"/>
      <c r="D416" s="1"/>
      <c r="E416" s="1"/>
      <c r="F416" s="1"/>
      <c r="G416" s="1"/>
      <c r="J416" s="1"/>
      <c r="K416" s="1"/>
      <c r="L416" s="1"/>
      <c r="M416" s="1"/>
      <c r="N416" s="1"/>
      <c r="O416" s="1"/>
      <c r="P416" s="1"/>
    </row>
    <row r="417" spans="3:16">
      <c r="C417" s="1"/>
      <c r="D417" s="1"/>
      <c r="E417" s="1"/>
      <c r="F417" s="1"/>
      <c r="G417" s="1"/>
      <c r="J417" s="1"/>
      <c r="K417" s="1"/>
      <c r="L417" s="1"/>
      <c r="M417" s="1"/>
      <c r="N417" s="1"/>
      <c r="O417" s="1"/>
      <c r="P417" s="1"/>
    </row>
    <row r="418" spans="3:16">
      <c r="C418" s="1"/>
      <c r="D418" s="1"/>
      <c r="E418" s="1"/>
      <c r="F418" s="1"/>
      <c r="G418" s="1"/>
      <c r="J418" s="1"/>
      <c r="K418" s="1"/>
      <c r="L418" s="1"/>
      <c r="M418" s="1"/>
      <c r="N418" s="1"/>
      <c r="O418" s="1"/>
      <c r="P418" s="1"/>
    </row>
    <row r="419" spans="3:16">
      <c r="C419" s="1"/>
      <c r="D419" s="1"/>
      <c r="E419" s="1"/>
      <c r="F419" s="1"/>
      <c r="G419" s="1"/>
      <c r="J419" s="1"/>
      <c r="K419" s="1"/>
      <c r="L419" s="1"/>
      <c r="M419" s="1"/>
      <c r="N419" s="1"/>
      <c r="O419" s="1"/>
      <c r="P419" s="1"/>
    </row>
    <row r="420" spans="3:16">
      <c r="C420" s="1"/>
      <c r="D420" s="1"/>
      <c r="E420" s="1"/>
      <c r="F420" s="1"/>
      <c r="G420" s="1"/>
      <c r="J420" s="1"/>
      <c r="K420" s="1"/>
      <c r="L420" s="1"/>
      <c r="M420" s="1"/>
      <c r="N420" s="1"/>
      <c r="O420" s="1"/>
      <c r="P420" s="1"/>
    </row>
    <row r="421" spans="3:16">
      <c r="C421" s="1"/>
      <c r="D421" s="1"/>
      <c r="E421" s="1"/>
      <c r="F421" s="1"/>
      <c r="G421" s="1"/>
      <c r="J421" s="1"/>
      <c r="K421" s="1"/>
      <c r="L421" s="1"/>
      <c r="M421" s="1"/>
      <c r="N421" s="1"/>
      <c r="O421" s="1"/>
      <c r="P421" s="1"/>
    </row>
    <row r="422" spans="3:16">
      <c r="C422" s="1"/>
      <c r="D422" s="1"/>
      <c r="E422" s="1"/>
      <c r="F422" s="1"/>
      <c r="G422" s="1"/>
      <c r="J422" s="1"/>
      <c r="K422" s="1"/>
      <c r="L422" s="1"/>
      <c r="M422" s="1"/>
      <c r="N422" s="1"/>
      <c r="O422" s="1"/>
      <c r="P422" s="1"/>
    </row>
    <row r="423" spans="3:16">
      <c r="C423" s="1"/>
      <c r="D423" s="1"/>
      <c r="E423" s="1"/>
      <c r="F423" s="1"/>
      <c r="G423" s="1"/>
      <c r="J423" s="1"/>
      <c r="K423" s="1"/>
      <c r="L423" s="1"/>
      <c r="M423" s="1"/>
      <c r="N423" s="1"/>
      <c r="O423" s="1"/>
      <c r="P423" s="1"/>
    </row>
    <row r="424" spans="3:16">
      <c r="C424" s="1"/>
      <c r="D424" s="1"/>
      <c r="E424" s="1"/>
      <c r="F424" s="1"/>
      <c r="G424" s="1"/>
      <c r="J424" s="1"/>
      <c r="K424" s="1"/>
      <c r="L424" s="1"/>
      <c r="M424" s="1"/>
      <c r="N424" s="1"/>
      <c r="O424" s="1"/>
      <c r="P424" s="1"/>
    </row>
    <row r="425" spans="3:16">
      <c r="C425" s="1"/>
      <c r="D425" s="1"/>
      <c r="E425" s="1"/>
      <c r="F425" s="1"/>
      <c r="G425" s="1"/>
      <c r="J425" s="1"/>
      <c r="K425" s="1"/>
      <c r="L425" s="1"/>
      <c r="M425" s="1"/>
      <c r="N425" s="1"/>
      <c r="O425" s="1"/>
      <c r="P425" s="1"/>
    </row>
    <row r="426" spans="3:16">
      <c r="C426" s="1"/>
      <c r="D426" s="1"/>
      <c r="E426" s="1"/>
      <c r="F426" s="1"/>
      <c r="G426" s="1"/>
      <c r="J426" s="1"/>
      <c r="K426" s="1"/>
      <c r="L426" s="1"/>
      <c r="M426" s="1"/>
      <c r="N426" s="1"/>
      <c r="O426" s="1"/>
      <c r="P426" s="1"/>
    </row>
    <row r="427" spans="3:16">
      <c r="C427" s="1"/>
      <c r="D427" s="1"/>
      <c r="E427" s="1"/>
      <c r="F427" s="1"/>
      <c r="G427" s="1"/>
      <c r="J427" s="1"/>
      <c r="K427" s="1"/>
      <c r="L427" s="1"/>
      <c r="M427" s="1"/>
      <c r="N427" s="1"/>
      <c r="O427" s="1"/>
      <c r="P427" s="1"/>
    </row>
    <row r="428" spans="3:16">
      <c r="C428" s="1"/>
      <c r="D428" s="1"/>
      <c r="E428" s="1"/>
      <c r="F428" s="1"/>
      <c r="G428" s="1"/>
      <c r="J428" s="1"/>
      <c r="K428" s="1"/>
      <c r="L428" s="1"/>
      <c r="M428" s="1"/>
      <c r="N428" s="1"/>
      <c r="O428" s="1"/>
      <c r="P428" s="1"/>
    </row>
    <row r="429" spans="3:16">
      <c r="C429" s="1"/>
      <c r="D429" s="1"/>
      <c r="E429" s="1"/>
      <c r="F429" s="1"/>
      <c r="G429" s="1"/>
      <c r="J429" s="1"/>
      <c r="K429" s="1"/>
      <c r="L429" s="1"/>
      <c r="M429" s="1"/>
      <c r="N429" s="1"/>
      <c r="O429" s="1"/>
      <c r="P429" s="1"/>
    </row>
    <row r="430" spans="3:16">
      <c r="C430" s="1"/>
      <c r="D430" s="1"/>
      <c r="E430" s="1"/>
      <c r="F430" s="1"/>
      <c r="G430" s="1"/>
      <c r="J430" s="1"/>
      <c r="K430" s="1"/>
      <c r="L430" s="1"/>
      <c r="M430" s="1"/>
      <c r="N430" s="1"/>
      <c r="O430" s="1"/>
      <c r="P430" s="1"/>
    </row>
    <row r="431" spans="3:16">
      <c r="C431" s="1"/>
      <c r="D431" s="1"/>
      <c r="E431" s="1"/>
      <c r="F431" s="1"/>
      <c r="G431" s="1"/>
      <c r="J431" s="1"/>
      <c r="K431" s="1"/>
      <c r="L431" s="1"/>
      <c r="M431" s="1"/>
      <c r="N431" s="1"/>
      <c r="O431" s="1"/>
      <c r="P431" s="1"/>
    </row>
    <row r="432" spans="3:16">
      <c r="C432" s="1"/>
      <c r="D432" s="1"/>
      <c r="E432" s="1"/>
      <c r="F432" s="1"/>
      <c r="G432" s="1"/>
      <c r="J432" s="1"/>
      <c r="K432" s="1"/>
      <c r="L432" s="1"/>
      <c r="M432" s="1"/>
      <c r="N432" s="1"/>
      <c r="O432" s="1"/>
      <c r="P432" s="1"/>
    </row>
    <row r="433" spans="3:16">
      <c r="C433" s="1"/>
      <c r="D433" s="1"/>
      <c r="E433" s="1"/>
      <c r="F433" s="1"/>
      <c r="G433" s="1"/>
      <c r="J433" s="1"/>
      <c r="K433" s="1"/>
      <c r="L433" s="1"/>
      <c r="M433" s="1"/>
      <c r="N433" s="1"/>
      <c r="O433" s="1"/>
      <c r="P433" s="1"/>
    </row>
    <row r="434" spans="3:16">
      <c r="C434" s="1"/>
      <c r="D434" s="1"/>
      <c r="E434" s="1"/>
      <c r="F434" s="1"/>
      <c r="G434" s="1"/>
      <c r="J434" s="1"/>
      <c r="K434" s="1"/>
      <c r="L434" s="1"/>
      <c r="M434" s="1"/>
      <c r="N434" s="1"/>
      <c r="O434" s="1"/>
      <c r="P434" s="1"/>
    </row>
    <row r="435" spans="3:16">
      <c r="C435" s="1"/>
      <c r="D435" s="1"/>
      <c r="E435" s="1"/>
      <c r="F435" s="1"/>
      <c r="G435" s="1"/>
      <c r="J435" s="1"/>
      <c r="K435" s="1"/>
      <c r="L435" s="1"/>
      <c r="M435" s="1"/>
      <c r="N435" s="1"/>
      <c r="O435" s="1"/>
      <c r="P435" s="1"/>
    </row>
    <row r="436" spans="3:16">
      <c r="C436" s="1"/>
      <c r="D436" s="1"/>
      <c r="E436" s="1"/>
      <c r="F436" s="1"/>
      <c r="G436" s="1"/>
      <c r="J436" s="1"/>
      <c r="K436" s="1"/>
      <c r="L436" s="1"/>
      <c r="M436" s="1"/>
      <c r="N436" s="1"/>
      <c r="O436" s="1"/>
      <c r="P436" s="1"/>
    </row>
    <row r="437" spans="3:16">
      <c r="C437" s="1"/>
      <c r="D437" s="1"/>
      <c r="E437" s="1"/>
      <c r="F437" s="1"/>
      <c r="G437" s="1"/>
      <c r="J437" s="1"/>
      <c r="K437" s="1"/>
      <c r="L437" s="1"/>
      <c r="M437" s="1"/>
      <c r="N437" s="1"/>
      <c r="O437" s="1"/>
      <c r="P437" s="1"/>
    </row>
    <row r="438" spans="3:16">
      <c r="C438" s="1"/>
      <c r="D438" s="1"/>
      <c r="E438" s="1"/>
      <c r="F438" s="1"/>
      <c r="G438" s="1"/>
      <c r="J438" s="1"/>
      <c r="K438" s="1"/>
      <c r="L438" s="1"/>
      <c r="M438" s="1"/>
      <c r="N438" s="1"/>
      <c r="O438" s="1"/>
      <c r="P438" s="1"/>
    </row>
    <row r="439" spans="3:16">
      <c r="C439" s="1"/>
      <c r="D439" s="1"/>
      <c r="E439" s="1"/>
      <c r="F439" s="1"/>
      <c r="G439" s="1"/>
      <c r="J439" s="1"/>
      <c r="K439" s="1"/>
      <c r="L439" s="1"/>
      <c r="M439" s="1"/>
      <c r="N439" s="1"/>
      <c r="O439" s="1"/>
      <c r="P439" s="1"/>
    </row>
    <row r="440" spans="3:16">
      <c r="C440" s="1"/>
      <c r="D440" s="1"/>
      <c r="E440" s="1"/>
      <c r="F440" s="1"/>
      <c r="G440" s="1"/>
      <c r="J440" s="1"/>
      <c r="K440" s="1"/>
      <c r="L440" s="1"/>
      <c r="M440" s="1"/>
      <c r="N440" s="1"/>
      <c r="O440" s="1"/>
      <c r="P440" s="1"/>
    </row>
    <row r="441" spans="3:16">
      <c r="C441" s="1"/>
      <c r="D441" s="1"/>
      <c r="E441" s="1"/>
      <c r="F441" s="1"/>
      <c r="G441" s="1"/>
      <c r="J441" s="1"/>
      <c r="K441" s="1"/>
      <c r="L441" s="1"/>
      <c r="M441" s="1"/>
      <c r="N441" s="1"/>
      <c r="O441" s="1"/>
      <c r="P441" s="1"/>
    </row>
    <row r="442" spans="3:16">
      <c r="C442" s="1"/>
      <c r="D442" s="1"/>
      <c r="E442" s="1"/>
      <c r="F442" s="1"/>
      <c r="G442" s="1"/>
      <c r="J442" s="1"/>
      <c r="K442" s="1"/>
      <c r="L442" s="1"/>
      <c r="M442" s="1"/>
      <c r="N442" s="1"/>
      <c r="O442" s="1"/>
      <c r="P442" s="1"/>
    </row>
    <row r="443" spans="3:16">
      <c r="C443" s="1"/>
      <c r="D443" s="1"/>
      <c r="E443" s="1"/>
      <c r="F443" s="1"/>
      <c r="G443" s="1"/>
      <c r="J443" s="1"/>
      <c r="K443" s="1"/>
      <c r="L443" s="1"/>
      <c r="M443" s="1"/>
      <c r="N443" s="1"/>
      <c r="O443" s="1"/>
      <c r="P443" s="1"/>
    </row>
    <row r="444" spans="3:16">
      <c r="C444" s="1"/>
      <c r="D444" s="1"/>
      <c r="E444" s="1"/>
      <c r="F444" s="1"/>
      <c r="G444" s="1"/>
      <c r="J444" s="1"/>
      <c r="K444" s="1"/>
      <c r="L444" s="1"/>
      <c r="M444" s="1"/>
      <c r="N444" s="1"/>
      <c r="O444" s="1"/>
      <c r="P444" s="1"/>
    </row>
    <row r="445" spans="3:16">
      <c r="C445" s="1"/>
      <c r="D445" s="1"/>
      <c r="E445" s="1"/>
      <c r="F445" s="1"/>
      <c r="G445" s="1"/>
      <c r="J445" s="1"/>
      <c r="K445" s="1"/>
      <c r="L445" s="1"/>
      <c r="M445" s="1"/>
      <c r="N445" s="1"/>
      <c r="O445" s="1"/>
      <c r="P445" s="1"/>
    </row>
    <row r="446" spans="3:16">
      <c r="C446" s="1"/>
      <c r="D446" s="1"/>
      <c r="E446" s="1"/>
      <c r="F446" s="1"/>
      <c r="G446" s="1"/>
      <c r="J446" s="1"/>
      <c r="K446" s="1"/>
      <c r="L446" s="1"/>
      <c r="M446" s="1"/>
      <c r="N446" s="1"/>
      <c r="O446" s="1"/>
      <c r="P446" s="1"/>
    </row>
    <row r="447" spans="3:16">
      <c r="C447" s="1"/>
      <c r="D447" s="1"/>
      <c r="E447" s="1"/>
      <c r="F447" s="1"/>
      <c r="G447" s="1"/>
      <c r="J447" s="1"/>
      <c r="K447" s="1"/>
      <c r="L447" s="1"/>
      <c r="M447" s="1"/>
      <c r="N447" s="1"/>
      <c r="O447" s="1"/>
      <c r="P447" s="1"/>
    </row>
    <row r="448" spans="3:16">
      <c r="C448" s="1"/>
      <c r="D448" s="1"/>
      <c r="E448" s="1"/>
      <c r="F448" s="1"/>
      <c r="G448" s="1"/>
      <c r="J448" s="1"/>
      <c r="K448" s="1"/>
      <c r="L448" s="1"/>
      <c r="M448" s="1"/>
      <c r="N448" s="1"/>
      <c r="O448" s="1"/>
      <c r="P448" s="1"/>
    </row>
    <row r="449" spans="3:16">
      <c r="C449" s="1"/>
      <c r="D449" s="1"/>
      <c r="E449" s="1"/>
      <c r="F449" s="1"/>
      <c r="G449" s="1"/>
      <c r="J449" s="1"/>
      <c r="K449" s="1"/>
      <c r="L449" s="1"/>
      <c r="M449" s="1"/>
      <c r="N449" s="1"/>
      <c r="O449" s="1"/>
      <c r="P449" s="1"/>
    </row>
    <row r="450" spans="3:16">
      <c r="C450" s="1"/>
      <c r="D450" s="1"/>
      <c r="E450" s="1"/>
      <c r="F450" s="1"/>
      <c r="G450" s="1"/>
      <c r="J450" s="1"/>
      <c r="K450" s="1"/>
      <c r="L450" s="1"/>
      <c r="M450" s="1"/>
      <c r="N450" s="1"/>
      <c r="O450" s="1"/>
      <c r="P450" s="1"/>
    </row>
    <row r="451" spans="3:16">
      <c r="C451" s="1"/>
      <c r="D451" s="1"/>
      <c r="E451" s="1"/>
      <c r="F451" s="1"/>
      <c r="G451" s="1"/>
      <c r="J451" s="1"/>
      <c r="K451" s="1"/>
      <c r="L451" s="1"/>
      <c r="M451" s="1"/>
      <c r="N451" s="1"/>
      <c r="O451" s="1"/>
      <c r="P451" s="1"/>
    </row>
    <row r="452" spans="3:16">
      <c r="C452" s="1"/>
      <c r="D452" s="1"/>
      <c r="E452" s="1"/>
      <c r="F452" s="1"/>
      <c r="G452" s="1"/>
      <c r="J452" s="1"/>
      <c r="K452" s="1"/>
      <c r="L452" s="1"/>
      <c r="M452" s="1"/>
      <c r="N452" s="1"/>
      <c r="O452" s="1"/>
      <c r="P452" s="1"/>
    </row>
    <row r="453" spans="3:16">
      <c r="C453" s="1"/>
      <c r="D453" s="1"/>
      <c r="E453" s="1"/>
      <c r="F453" s="1"/>
      <c r="G453" s="1"/>
      <c r="J453" s="1"/>
      <c r="K453" s="1"/>
      <c r="L453" s="1"/>
      <c r="M453" s="1"/>
      <c r="N453" s="1"/>
      <c r="O453" s="1"/>
      <c r="P453" s="1"/>
    </row>
    <row r="454" spans="3:16">
      <c r="C454" s="1"/>
      <c r="D454" s="1"/>
      <c r="E454" s="1"/>
      <c r="F454" s="1"/>
      <c r="G454" s="1"/>
      <c r="J454" s="1"/>
      <c r="K454" s="1"/>
      <c r="L454" s="1"/>
      <c r="M454" s="1"/>
      <c r="N454" s="1"/>
      <c r="O454" s="1"/>
      <c r="P454" s="1"/>
    </row>
    <row r="455" spans="3:16">
      <c r="C455" s="1"/>
      <c r="D455" s="1"/>
      <c r="E455" s="1"/>
      <c r="F455" s="1"/>
      <c r="G455" s="1"/>
      <c r="J455" s="1"/>
      <c r="K455" s="1"/>
      <c r="L455" s="1"/>
      <c r="M455" s="1"/>
      <c r="N455" s="1"/>
      <c r="O455" s="1"/>
      <c r="P455" s="1"/>
    </row>
    <row r="456" spans="3:16">
      <c r="C456" s="1"/>
      <c r="D456" s="1"/>
      <c r="E456" s="1"/>
      <c r="F456" s="1"/>
      <c r="G456" s="1"/>
      <c r="J456" s="1"/>
      <c r="K456" s="1"/>
      <c r="L456" s="1"/>
      <c r="M456" s="1"/>
      <c r="N456" s="1"/>
      <c r="O456" s="1"/>
      <c r="P456" s="1"/>
    </row>
    <row r="457" spans="3:16">
      <c r="C457" s="1"/>
      <c r="D457" s="1"/>
      <c r="E457" s="1"/>
      <c r="F457" s="1"/>
      <c r="G457" s="1"/>
      <c r="J457" s="1"/>
      <c r="K457" s="1"/>
      <c r="L457" s="1"/>
      <c r="M457" s="1"/>
      <c r="N457" s="1"/>
      <c r="O457" s="1"/>
      <c r="P457" s="1"/>
    </row>
    <row r="458" spans="3:16">
      <c r="C458" s="1"/>
      <c r="D458" s="1"/>
      <c r="E458" s="1"/>
      <c r="F458" s="1"/>
      <c r="G458" s="1"/>
      <c r="J458" s="1"/>
      <c r="K458" s="1"/>
      <c r="L458" s="1"/>
      <c r="M458" s="1"/>
      <c r="N458" s="1"/>
      <c r="O458" s="1"/>
      <c r="P458" s="1"/>
    </row>
    <row r="459" spans="3:16">
      <c r="C459" s="1"/>
      <c r="D459" s="1"/>
      <c r="E459" s="1"/>
      <c r="F459" s="1"/>
      <c r="G459" s="1"/>
      <c r="J459" s="1"/>
      <c r="K459" s="1"/>
      <c r="L459" s="1"/>
      <c r="M459" s="1"/>
      <c r="N459" s="1"/>
      <c r="O459" s="1"/>
      <c r="P459" s="1"/>
    </row>
    <row r="460" spans="3:16">
      <c r="C460" s="1"/>
      <c r="D460" s="1"/>
      <c r="E460" s="1"/>
      <c r="F460" s="1"/>
      <c r="G460" s="1"/>
      <c r="J460" s="1"/>
      <c r="K460" s="1"/>
      <c r="L460" s="1"/>
      <c r="M460" s="1"/>
      <c r="N460" s="1"/>
      <c r="O460" s="1"/>
      <c r="P460" s="1"/>
    </row>
    <row r="461" spans="3:16">
      <c r="C461" s="1"/>
      <c r="D461" s="1"/>
      <c r="E461" s="1"/>
      <c r="F461" s="1"/>
      <c r="G461" s="1"/>
      <c r="J461" s="1"/>
      <c r="K461" s="1"/>
      <c r="L461" s="1"/>
      <c r="M461" s="1"/>
      <c r="N461" s="1"/>
      <c r="O461" s="1"/>
      <c r="P461" s="1"/>
    </row>
    <row r="462" spans="3:16">
      <c r="C462" s="1"/>
      <c r="D462" s="1"/>
      <c r="E462" s="1"/>
      <c r="F462" s="1"/>
      <c r="G462" s="1"/>
      <c r="J462" s="1"/>
      <c r="K462" s="1"/>
      <c r="L462" s="1"/>
      <c r="M462" s="1"/>
      <c r="N462" s="1"/>
      <c r="O462" s="1"/>
      <c r="P462" s="1"/>
    </row>
    <row r="463" spans="3:16">
      <c r="C463" s="1"/>
      <c r="D463" s="1"/>
      <c r="E463" s="1"/>
      <c r="F463" s="1"/>
      <c r="G463" s="1"/>
      <c r="J463" s="1"/>
      <c r="K463" s="1"/>
      <c r="L463" s="1"/>
      <c r="M463" s="1"/>
      <c r="N463" s="1"/>
      <c r="O463" s="1"/>
      <c r="P463" s="1"/>
    </row>
    <row r="464" spans="3:16">
      <c r="C464" s="1"/>
      <c r="D464" s="1"/>
      <c r="E464" s="1"/>
      <c r="F464" s="1"/>
      <c r="G464" s="1"/>
      <c r="J464" s="1"/>
      <c r="K464" s="1"/>
      <c r="L464" s="1"/>
      <c r="M464" s="1"/>
      <c r="N464" s="1"/>
      <c r="O464" s="1"/>
      <c r="P464" s="1"/>
    </row>
    <row r="465" spans="3:16">
      <c r="C465" s="1"/>
      <c r="D465" s="1"/>
      <c r="E465" s="1"/>
      <c r="F465" s="1"/>
      <c r="G465" s="1"/>
      <c r="J465" s="1"/>
      <c r="K465" s="1"/>
      <c r="L465" s="1"/>
      <c r="M465" s="1"/>
      <c r="N465" s="1"/>
      <c r="O465" s="1"/>
      <c r="P465" s="1"/>
    </row>
    <row r="466" spans="3:16">
      <c r="C466" s="1"/>
      <c r="D466" s="1"/>
      <c r="E466" s="1"/>
      <c r="F466" s="1"/>
      <c r="G466" s="1"/>
      <c r="J466" s="1"/>
      <c r="K466" s="1"/>
      <c r="L466" s="1"/>
      <c r="M466" s="1"/>
      <c r="N466" s="1"/>
      <c r="O466" s="1"/>
      <c r="P466" s="1"/>
    </row>
    <row r="467" spans="3:16">
      <c r="C467" s="1"/>
      <c r="D467" s="1"/>
      <c r="E467" s="1"/>
      <c r="F467" s="1"/>
      <c r="G467" s="1"/>
      <c r="J467" s="1"/>
      <c r="K467" s="1"/>
      <c r="L467" s="1"/>
      <c r="M467" s="1"/>
      <c r="N467" s="1"/>
      <c r="O467" s="1"/>
      <c r="P467" s="1"/>
    </row>
    <row r="468" spans="3:16">
      <c r="C468" s="1"/>
      <c r="D468" s="1"/>
      <c r="E468" s="1"/>
      <c r="F468" s="1"/>
      <c r="G468" s="1"/>
      <c r="J468" s="1"/>
      <c r="K468" s="1"/>
      <c r="L468" s="1"/>
      <c r="M468" s="1"/>
      <c r="N468" s="1"/>
      <c r="O468" s="1"/>
      <c r="P468" s="1"/>
    </row>
    <row r="469" spans="3:16">
      <c r="C469" s="1"/>
      <c r="D469" s="1"/>
      <c r="E469" s="1"/>
      <c r="F469" s="1"/>
      <c r="G469" s="1"/>
      <c r="J469" s="1"/>
      <c r="K469" s="1"/>
      <c r="L469" s="1"/>
      <c r="M469" s="1"/>
      <c r="N469" s="1"/>
      <c r="O469" s="1"/>
      <c r="P469" s="1"/>
    </row>
    <row r="470" spans="3:16">
      <c r="C470" s="1"/>
      <c r="D470" s="1"/>
      <c r="E470" s="1"/>
      <c r="F470" s="1"/>
      <c r="G470" s="1"/>
      <c r="J470" s="1"/>
      <c r="K470" s="1"/>
      <c r="L470" s="1"/>
      <c r="M470" s="1"/>
      <c r="N470" s="1"/>
      <c r="O470" s="1"/>
      <c r="P470" s="1"/>
    </row>
    <row r="471" spans="3:16">
      <c r="C471" s="1"/>
      <c r="D471" s="1"/>
      <c r="E471" s="1"/>
      <c r="F471" s="1"/>
      <c r="G471" s="1"/>
      <c r="J471" s="1"/>
      <c r="K471" s="1"/>
      <c r="L471" s="1"/>
      <c r="M471" s="1"/>
      <c r="N471" s="1"/>
      <c r="O471" s="1"/>
      <c r="P471" s="1"/>
    </row>
    <row r="472" spans="3:16">
      <c r="C472" s="1"/>
      <c r="D472" s="1"/>
      <c r="E472" s="1"/>
      <c r="F472" s="1"/>
      <c r="G472" s="1"/>
      <c r="J472" s="1"/>
      <c r="K472" s="1"/>
      <c r="L472" s="1"/>
      <c r="M472" s="1"/>
      <c r="N472" s="1"/>
      <c r="O472" s="1"/>
      <c r="P472" s="1"/>
    </row>
    <row r="473" spans="3:16">
      <c r="C473" s="1"/>
      <c r="D473" s="1"/>
      <c r="E473" s="1"/>
      <c r="F473" s="1"/>
      <c r="G473" s="1"/>
      <c r="J473" s="1"/>
      <c r="K473" s="1"/>
      <c r="L473" s="1"/>
      <c r="M473" s="1"/>
      <c r="N473" s="1"/>
      <c r="O473" s="1"/>
      <c r="P473" s="1"/>
    </row>
    <row r="474" spans="3:16">
      <c r="C474" s="1"/>
      <c r="D474" s="1"/>
      <c r="E474" s="1"/>
      <c r="F474" s="1"/>
      <c r="G474" s="1"/>
      <c r="J474" s="1"/>
      <c r="K474" s="1"/>
      <c r="L474" s="1"/>
      <c r="M474" s="1"/>
      <c r="N474" s="1"/>
      <c r="O474" s="1"/>
      <c r="P474" s="1"/>
    </row>
    <row r="475" spans="3:16">
      <c r="C475" s="1"/>
      <c r="D475" s="1"/>
      <c r="E475" s="1"/>
      <c r="F475" s="1"/>
      <c r="G475" s="1"/>
      <c r="J475" s="1"/>
      <c r="K475" s="1"/>
      <c r="L475" s="1"/>
      <c r="M475" s="1"/>
      <c r="N475" s="1"/>
      <c r="O475" s="1"/>
      <c r="P475" s="1"/>
    </row>
    <row r="476" spans="3:16">
      <c r="C476" s="1"/>
      <c r="D476" s="1"/>
      <c r="E476" s="1"/>
      <c r="F476" s="1"/>
      <c r="G476" s="1"/>
      <c r="J476" s="1"/>
      <c r="K476" s="1"/>
      <c r="L476" s="1"/>
      <c r="M476" s="1"/>
      <c r="N476" s="1"/>
      <c r="O476" s="1"/>
      <c r="P476" s="1"/>
    </row>
    <row r="477" spans="3:16">
      <c r="C477" s="1"/>
      <c r="D477" s="1"/>
      <c r="E477" s="1"/>
      <c r="F477" s="1"/>
      <c r="G477" s="1"/>
      <c r="J477" s="1"/>
      <c r="K477" s="1"/>
      <c r="L477" s="1"/>
      <c r="M477" s="1"/>
      <c r="N477" s="1"/>
      <c r="O477" s="1"/>
      <c r="P477" s="1"/>
    </row>
    <row r="478" spans="3:16">
      <c r="C478" s="1"/>
      <c r="D478" s="1"/>
      <c r="E478" s="1"/>
      <c r="F478" s="1"/>
      <c r="G478" s="1"/>
      <c r="J478" s="1"/>
      <c r="K478" s="1"/>
      <c r="L478" s="1"/>
      <c r="M478" s="1"/>
      <c r="N478" s="1"/>
      <c r="O478" s="1"/>
      <c r="P478" s="1"/>
    </row>
    <row r="479" spans="3:16">
      <c r="C479" s="1"/>
      <c r="D479" s="1"/>
      <c r="E479" s="1"/>
      <c r="F479" s="1"/>
      <c r="G479" s="1"/>
      <c r="J479" s="1"/>
      <c r="K479" s="1"/>
      <c r="L479" s="1"/>
      <c r="M479" s="1"/>
      <c r="N479" s="1"/>
      <c r="O479" s="1"/>
      <c r="P479" s="1"/>
    </row>
    <row r="480" spans="3:16">
      <c r="C480" s="1"/>
      <c r="D480" s="1"/>
      <c r="E480" s="1"/>
      <c r="F480" s="1"/>
      <c r="G480" s="1"/>
      <c r="J480" s="1"/>
      <c r="K480" s="1"/>
      <c r="L480" s="1"/>
      <c r="M480" s="1"/>
      <c r="N480" s="1"/>
      <c r="O480" s="1"/>
      <c r="P480" s="1"/>
    </row>
    <row r="481" spans="3:16">
      <c r="C481" s="1"/>
      <c r="D481" s="1"/>
      <c r="E481" s="1"/>
      <c r="F481" s="1"/>
      <c r="G481" s="1"/>
      <c r="J481" s="1"/>
      <c r="K481" s="1"/>
      <c r="L481" s="1"/>
      <c r="M481" s="1"/>
      <c r="N481" s="1"/>
      <c r="O481" s="1"/>
      <c r="P481" s="1"/>
    </row>
    <row r="482" spans="3:16">
      <c r="C482" s="1"/>
      <c r="D482" s="1"/>
      <c r="E482" s="1"/>
      <c r="F482" s="1"/>
      <c r="G482" s="1"/>
      <c r="J482" s="1"/>
      <c r="K482" s="1"/>
      <c r="L482" s="1"/>
      <c r="M482" s="1"/>
      <c r="N482" s="1"/>
      <c r="O482" s="1"/>
      <c r="P482" s="1"/>
    </row>
    <row r="483" spans="3:16">
      <c r="C483" s="1"/>
      <c r="D483" s="1"/>
      <c r="E483" s="1"/>
      <c r="F483" s="1"/>
      <c r="G483" s="1"/>
      <c r="J483" s="1"/>
      <c r="K483" s="1"/>
      <c r="L483" s="1"/>
      <c r="M483" s="1"/>
      <c r="N483" s="1"/>
      <c r="O483" s="1"/>
      <c r="P483" s="1"/>
    </row>
    <row r="484" spans="3:16">
      <c r="C484" s="1"/>
      <c r="D484" s="1"/>
      <c r="E484" s="1"/>
      <c r="F484" s="1"/>
      <c r="G484" s="1"/>
      <c r="J484" s="1"/>
      <c r="K484" s="1"/>
      <c r="L484" s="1"/>
      <c r="M484" s="1"/>
      <c r="N484" s="1"/>
      <c r="O484" s="1"/>
      <c r="P484" s="1"/>
    </row>
    <row r="485" spans="3:16">
      <c r="C485" s="1"/>
      <c r="D485" s="1"/>
      <c r="E485" s="1"/>
      <c r="F485" s="1"/>
      <c r="G485" s="1"/>
      <c r="J485" s="1"/>
      <c r="K485" s="1"/>
      <c r="L485" s="1"/>
      <c r="M485" s="1"/>
      <c r="N485" s="1"/>
      <c r="O485" s="1"/>
      <c r="P485" s="1"/>
    </row>
    <row r="486" spans="3:16">
      <c r="C486" s="1"/>
      <c r="D486" s="1"/>
      <c r="E486" s="1"/>
      <c r="F486" s="1"/>
      <c r="G486" s="1"/>
      <c r="J486" s="1"/>
      <c r="K486" s="1"/>
      <c r="L486" s="1"/>
      <c r="M486" s="1"/>
      <c r="N486" s="1"/>
      <c r="O486" s="1"/>
      <c r="P486" s="1"/>
    </row>
    <row r="487" spans="3:16">
      <c r="C487" s="1"/>
      <c r="D487" s="1"/>
      <c r="E487" s="1"/>
      <c r="F487" s="1"/>
      <c r="G487" s="1"/>
      <c r="J487" s="1"/>
      <c r="K487" s="1"/>
      <c r="L487" s="1"/>
      <c r="M487" s="1"/>
      <c r="N487" s="1"/>
      <c r="O487" s="1"/>
      <c r="P487" s="1"/>
    </row>
    <row r="488" spans="3:16">
      <c r="C488" s="1"/>
      <c r="D488" s="1"/>
      <c r="E488" s="1"/>
      <c r="F488" s="1"/>
      <c r="G488" s="1"/>
      <c r="J488" s="1"/>
      <c r="K488" s="1"/>
      <c r="L488" s="1"/>
      <c r="M488" s="1"/>
      <c r="N488" s="1"/>
      <c r="O488" s="1"/>
      <c r="P488" s="1"/>
    </row>
    <row r="489" spans="3:16">
      <c r="C489" s="1"/>
      <c r="D489" s="1"/>
      <c r="E489" s="1"/>
      <c r="F489" s="1"/>
      <c r="G489" s="1"/>
      <c r="J489" s="1"/>
      <c r="K489" s="1"/>
      <c r="L489" s="1"/>
      <c r="M489" s="1"/>
      <c r="N489" s="1"/>
      <c r="O489" s="1"/>
      <c r="P489" s="1"/>
    </row>
    <row r="490" spans="3:16">
      <c r="C490" s="1"/>
      <c r="D490" s="1"/>
      <c r="E490" s="1"/>
      <c r="F490" s="1"/>
      <c r="G490" s="1"/>
      <c r="J490" s="1"/>
      <c r="K490" s="1"/>
      <c r="L490" s="1"/>
      <c r="M490" s="1"/>
      <c r="N490" s="1"/>
      <c r="O490" s="1"/>
      <c r="P490" s="1"/>
    </row>
    <row r="491" spans="3:16">
      <c r="C491" s="1"/>
      <c r="D491" s="1"/>
      <c r="E491" s="1"/>
      <c r="F491" s="1"/>
      <c r="G491" s="1"/>
      <c r="J491" s="1"/>
      <c r="K491" s="1"/>
      <c r="L491" s="1"/>
      <c r="M491" s="1"/>
      <c r="N491" s="1"/>
      <c r="O491" s="1"/>
      <c r="P491" s="1"/>
    </row>
    <row r="492" spans="3:16">
      <c r="C492" s="1"/>
      <c r="D492" s="1"/>
      <c r="E492" s="1"/>
      <c r="F492" s="1"/>
      <c r="G492" s="1"/>
      <c r="J492" s="1"/>
      <c r="K492" s="1"/>
      <c r="L492" s="1"/>
      <c r="M492" s="1"/>
      <c r="N492" s="1"/>
      <c r="O492" s="1"/>
      <c r="P492" s="1"/>
    </row>
    <row r="493" spans="3:16">
      <c r="C493" s="1"/>
      <c r="D493" s="1"/>
      <c r="E493" s="1"/>
      <c r="F493" s="1"/>
      <c r="G493" s="1"/>
      <c r="J493" s="1"/>
      <c r="K493" s="1"/>
      <c r="L493" s="1"/>
      <c r="M493" s="1"/>
      <c r="N493" s="1"/>
      <c r="O493" s="1"/>
      <c r="P493" s="1"/>
    </row>
    <row r="494" spans="3:16">
      <c r="C494" s="1"/>
      <c r="D494" s="1"/>
      <c r="E494" s="1"/>
      <c r="F494" s="1"/>
      <c r="G494" s="1"/>
      <c r="J494" s="1"/>
      <c r="K494" s="1"/>
      <c r="L494" s="1"/>
      <c r="M494" s="1"/>
      <c r="N494" s="1"/>
      <c r="O494" s="1"/>
      <c r="P494" s="1"/>
    </row>
    <row r="495" spans="3:16">
      <c r="C495" s="1"/>
      <c r="D495" s="1"/>
      <c r="E495" s="1"/>
      <c r="F495" s="1"/>
      <c r="G495" s="1"/>
      <c r="J495" s="1"/>
      <c r="K495" s="1"/>
      <c r="L495" s="1"/>
      <c r="M495" s="1"/>
      <c r="N495" s="1"/>
      <c r="O495" s="1"/>
      <c r="P495" s="1"/>
    </row>
    <row r="496" spans="3:16">
      <c r="C496" s="1"/>
      <c r="D496" s="1"/>
      <c r="E496" s="1"/>
      <c r="F496" s="1"/>
      <c r="G496" s="1"/>
      <c r="J496" s="1"/>
      <c r="K496" s="1"/>
      <c r="L496" s="1"/>
      <c r="M496" s="1"/>
      <c r="N496" s="1"/>
      <c r="O496" s="1"/>
      <c r="P496" s="1"/>
    </row>
    <row r="497" spans="3:16">
      <c r="C497" s="1"/>
      <c r="D497" s="1"/>
      <c r="E497" s="1"/>
      <c r="F497" s="1"/>
      <c r="G497" s="1"/>
      <c r="J497" s="1"/>
      <c r="K497" s="1"/>
      <c r="L497" s="1"/>
      <c r="M497" s="1"/>
      <c r="N497" s="1"/>
      <c r="O497" s="1"/>
      <c r="P497" s="1"/>
    </row>
    <row r="498" spans="3:16">
      <c r="C498" s="1"/>
      <c r="D498" s="1"/>
      <c r="E498" s="1"/>
      <c r="F498" s="1"/>
      <c r="G498" s="1"/>
      <c r="J498" s="1"/>
      <c r="K498" s="1"/>
      <c r="L498" s="1"/>
      <c r="M498" s="1"/>
      <c r="N498" s="1"/>
      <c r="O498" s="1"/>
      <c r="P498" s="1"/>
    </row>
    <row r="499" spans="3:16">
      <c r="C499" s="1"/>
      <c r="D499" s="1"/>
      <c r="E499" s="1"/>
      <c r="F499" s="1"/>
      <c r="G499" s="1"/>
      <c r="J499" s="1"/>
      <c r="K499" s="1"/>
      <c r="L499" s="1"/>
      <c r="M499" s="1"/>
      <c r="N499" s="1"/>
      <c r="O499" s="1"/>
      <c r="P499" s="1"/>
    </row>
    <row r="500" spans="3:16">
      <c r="C500" s="1"/>
      <c r="D500" s="1"/>
      <c r="E500" s="1"/>
      <c r="F500" s="1"/>
      <c r="G500" s="1"/>
      <c r="J500" s="1"/>
      <c r="K500" s="1"/>
      <c r="L500" s="1"/>
      <c r="M500" s="1"/>
      <c r="N500" s="1"/>
      <c r="O500" s="1"/>
      <c r="P500" s="1"/>
    </row>
    <row r="501" spans="3:16">
      <c r="C501" s="1"/>
      <c r="D501" s="1"/>
      <c r="E501" s="1"/>
      <c r="F501" s="1"/>
      <c r="G501" s="1"/>
      <c r="J501" s="1"/>
      <c r="K501" s="1"/>
      <c r="L501" s="1"/>
      <c r="M501" s="1"/>
      <c r="N501" s="1"/>
      <c r="O501" s="1"/>
      <c r="P501" s="1"/>
    </row>
    <row r="502" spans="3:16">
      <c r="C502" s="1"/>
      <c r="D502" s="1"/>
      <c r="E502" s="1"/>
      <c r="F502" s="1"/>
      <c r="G502" s="1"/>
      <c r="J502" s="1"/>
      <c r="K502" s="1"/>
      <c r="L502" s="1"/>
      <c r="M502" s="1"/>
      <c r="N502" s="1"/>
      <c r="O502" s="1"/>
      <c r="P502" s="1"/>
    </row>
    <row r="503" spans="3:16">
      <c r="C503" s="1"/>
      <c r="D503" s="1"/>
      <c r="E503" s="1"/>
      <c r="F503" s="1"/>
      <c r="G503" s="1"/>
      <c r="J503" s="1"/>
      <c r="K503" s="1"/>
      <c r="L503" s="1"/>
      <c r="M503" s="1"/>
      <c r="N503" s="1"/>
      <c r="O503" s="1"/>
      <c r="P503" s="1"/>
    </row>
    <row r="504" spans="3:16">
      <c r="C504" s="1"/>
      <c r="D504" s="1"/>
      <c r="E504" s="1"/>
      <c r="F504" s="1"/>
      <c r="G504" s="1"/>
      <c r="J504" s="1"/>
      <c r="K504" s="1"/>
      <c r="L504" s="1"/>
      <c r="M504" s="1"/>
      <c r="N504" s="1"/>
      <c r="O504" s="1"/>
      <c r="P504" s="1"/>
    </row>
    <row r="505" spans="3:16">
      <c r="C505" s="1"/>
      <c r="D505" s="1"/>
      <c r="E505" s="1"/>
      <c r="F505" s="1"/>
      <c r="G505" s="1"/>
      <c r="J505" s="1"/>
      <c r="K505" s="1"/>
      <c r="L505" s="1"/>
      <c r="M505" s="1"/>
      <c r="N505" s="1"/>
      <c r="O505" s="1"/>
      <c r="P505" s="1"/>
    </row>
    <row r="506" spans="3:16">
      <c r="C506" s="1"/>
      <c r="D506" s="1"/>
      <c r="E506" s="1"/>
      <c r="F506" s="1"/>
      <c r="G506" s="1"/>
      <c r="J506" s="1"/>
      <c r="K506" s="1"/>
      <c r="L506" s="1"/>
      <c r="M506" s="1"/>
      <c r="N506" s="1"/>
      <c r="O506" s="1"/>
      <c r="P506" s="1"/>
    </row>
    <row r="507" spans="3:16">
      <c r="C507" s="1"/>
      <c r="D507" s="1"/>
      <c r="E507" s="1"/>
      <c r="F507" s="1"/>
      <c r="G507" s="1"/>
      <c r="J507" s="1"/>
      <c r="K507" s="1"/>
      <c r="L507" s="1"/>
      <c r="M507" s="1"/>
      <c r="N507" s="1"/>
      <c r="O507" s="1"/>
      <c r="P507" s="1"/>
    </row>
    <row r="508" spans="3:16">
      <c r="C508" s="1"/>
      <c r="D508" s="1"/>
      <c r="E508" s="1"/>
      <c r="F508" s="1"/>
      <c r="G508" s="1"/>
      <c r="J508" s="1"/>
      <c r="K508" s="1"/>
      <c r="L508" s="1"/>
      <c r="M508" s="1"/>
      <c r="N508" s="1"/>
      <c r="O508" s="1"/>
      <c r="P508" s="1"/>
    </row>
    <row r="509" spans="3:16">
      <c r="C509" s="1"/>
      <c r="D509" s="1"/>
      <c r="E509" s="1"/>
      <c r="F509" s="1"/>
      <c r="G509" s="1"/>
      <c r="J509" s="1"/>
      <c r="K509" s="1"/>
      <c r="L509" s="1"/>
      <c r="M509" s="1"/>
      <c r="N509" s="1"/>
      <c r="O509" s="1"/>
      <c r="P509" s="1"/>
    </row>
    <row r="510" spans="3:16">
      <c r="C510" s="1"/>
      <c r="D510" s="1"/>
      <c r="E510" s="1"/>
      <c r="F510" s="1"/>
      <c r="G510" s="1"/>
      <c r="J510" s="1"/>
      <c r="K510" s="1"/>
      <c r="L510" s="1"/>
      <c r="M510" s="1"/>
      <c r="N510" s="1"/>
      <c r="O510" s="1"/>
      <c r="P510" s="1"/>
    </row>
    <row r="511" spans="3:16">
      <c r="C511" s="1"/>
      <c r="D511" s="1"/>
      <c r="E511" s="1"/>
      <c r="F511" s="1"/>
      <c r="G511" s="1"/>
      <c r="J511" s="1"/>
      <c r="K511" s="1"/>
      <c r="L511" s="1"/>
      <c r="M511" s="1"/>
      <c r="N511" s="1"/>
      <c r="O511" s="1"/>
      <c r="P511" s="1"/>
    </row>
    <row r="512" spans="3:16">
      <c r="C512" s="1"/>
      <c r="D512" s="1"/>
      <c r="E512" s="1"/>
      <c r="F512" s="1"/>
      <c r="G512" s="1"/>
      <c r="J512" s="1"/>
      <c r="K512" s="1"/>
      <c r="L512" s="1"/>
      <c r="M512" s="1"/>
      <c r="N512" s="1"/>
      <c r="O512" s="1"/>
      <c r="P512" s="1"/>
    </row>
    <row r="513" spans="3:16">
      <c r="C513" s="1"/>
      <c r="D513" s="1"/>
      <c r="E513" s="1"/>
      <c r="F513" s="1"/>
      <c r="G513" s="1"/>
      <c r="J513" s="1"/>
      <c r="K513" s="1"/>
      <c r="L513" s="1"/>
      <c r="M513" s="1"/>
      <c r="N513" s="1"/>
      <c r="O513" s="1"/>
      <c r="P513" s="1"/>
    </row>
    <row r="514" spans="3:16">
      <c r="C514" s="1"/>
      <c r="D514" s="1"/>
      <c r="E514" s="1"/>
      <c r="F514" s="1"/>
      <c r="G514" s="1"/>
      <c r="J514" s="1"/>
      <c r="K514" s="1"/>
      <c r="L514" s="1"/>
      <c r="M514" s="1"/>
      <c r="N514" s="1"/>
      <c r="O514" s="1"/>
      <c r="P514" s="1"/>
    </row>
    <row r="515" spans="3:16">
      <c r="C515" s="1"/>
      <c r="D515" s="1"/>
      <c r="E515" s="1"/>
      <c r="F515" s="1"/>
      <c r="G515" s="1"/>
      <c r="J515" s="1"/>
      <c r="K515" s="1"/>
      <c r="L515" s="1"/>
      <c r="M515" s="1"/>
      <c r="N515" s="1"/>
      <c r="O515" s="1"/>
      <c r="P515" s="1"/>
    </row>
    <row r="516" spans="3:16">
      <c r="C516" s="1"/>
      <c r="D516" s="1"/>
      <c r="E516" s="1"/>
      <c r="F516" s="1"/>
      <c r="G516" s="1"/>
      <c r="J516" s="1"/>
      <c r="K516" s="1"/>
      <c r="L516" s="1"/>
      <c r="M516" s="1"/>
      <c r="N516" s="1"/>
      <c r="O516" s="1"/>
      <c r="P516" s="1"/>
    </row>
    <row r="517" spans="3:16">
      <c r="C517" s="1"/>
      <c r="D517" s="1"/>
      <c r="E517" s="1"/>
      <c r="F517" s="1"/>
      <c r="G517" s="1"/>
      <c r="J517" s="1"/>
      <c r="K517" s="1"/>
      <c r="L517" s="1"/>
      <c r="M517" s="1"/>
      <c r="N517" s="1"/>
      <c r="O517" s="1"/>
      <c r="P517" s="1"/>
    </row>
    <row r="518" spans="3:16">
      <c r="C518" s="1"/>
      <c r="D518" s="1"/>
      <c r="E518" s="1"/>
      <c r="F518" s="1"/>
      <c r="G518" s="1"/>
      <c r="J518" s="1"/>
      <c r="K518" s="1"/>
      <c r="L518" s="1"/>
      <c r="M518" s="1"/>
      <c r="N518" s="1"/>
      <c r="O518" s="1"/>
      <c r="P518" s="1"/>
    </row>
    <row r="519" spans="3:16">
      <c r="C519" s="1"/>
      <c r="D519" s="1"/>
      <c r="E519" s="1"/>
      <c r="F519" s="1"/>
      <c r="G519" s="1"/>
      <c r="J519" s="1"/>
      <c r="K519" s="1"/>
      <c r="L519" s="1"/>
      <c r="M519" s="1"/>
      <c r="N519" s="1"/>
      <c r="O519" s="1"/>
      <c r="P519" s="1"/>
    </row>
    <row r="520" spans="3:16">
      <c r="C520" s="1"/>
      <c r="D520" s="1"/>
      <c r="E520" s="1"/>
      <c r="F520" s="1"/>
      <c r="G520" s="1"/>
      <c r="J520" s="1"/>
      <c r="K520" s="1"/>
      <c r="L520" s="1"/>
      <c r="M520" s="1"/>
      <c r="N520" s="1"/>
      <c r="O520" s="1"/>
      <c r="P520" s="1"/>
    </row>
    <row r="521" spans="3:16">
      <c r="C521" s="1"/>
      <c r="D521" s="1"/>
      <c r="E521" s="1"/>
      <c r="F521" s="1"/>
      <c r="G521" s="1"/>
      <c r="J521" s="1"/>
      <c r="K521" s="1"/>
      <c r="L521" s="1"/>
      <c r="M521" s="1"/>
      <c r="N521" s="1"/>
      <c r="O521" s="1"/>
      <c r="P521" s="1"/>
    </row>
    <row r="522" spans="3:16">
      <c r="C522" s="1"/>
      <c r="D522" s="1"/>
      <c r="E522" s="1"/>
      <c r="F522" s="1"/>
      <c r="G522" s="1"/>
      <c r="J522" s="1"/>
      <c r="K522" s="1"/>
      <c r="L522" s="1"/>
      <c r="M522" s="1"/>
      <c r="N522" s="1"/>
      <c r="O522" s="1"/>
      <c r="P522" s="1"/>
    </row>
    <row r="523" spans="3:16">
      <c r="C523" s="1"/>
      <c r="D523" s="1"/>
      <c r="E523" s="1"/>
      <c r="F523" s="1"/>
      <c r="G523" s="1"/>
      <c r="J523" s="1"/>
      <c r="K523" s="1"/>
      <c r="L523" s="1"/>
      <c r="M523" s="1"/>
      <c r="N523" s="1"/>
      <c r="O523" s="1"/>
      <c r="P523" s="1"/>
    </row>
    <row r="524" spans="3:16">
      <c r="C524" s="1"/>
      <c r="D524" s="1"/>
      <c r="E524" s="1"/>
      <c r="F524" s="1"/>
      <c r="G524" s="1"/>
      <c r="J524" s="1"/>
      <c r="K524" s="1"/>
      <c r="L524" s="1"/>
      <c r="M524" s="1"/>
      <c r="N524" s="1"/>
      <c r="O524" s="1"/>
      <c r="P524" s="1"/>
    </row>
    <row r="525" spans="3:16">
      <c r="C525" s="1"/>
      <c r="D525" s="1"/>
      <c r="E525" s="1"/>
      <c r="F525" s="1"/>
      <c r="G525" s="1"/>
      <c r="J525" s="1"/>
      <c r="K525" s="1"/>
      <c r="L525" s="1"/>
      <c r="M525" s="1"/>
      <c r="N525" s="1"/>
      <c r="O525" s="1"/>
      <c r="P525" s="1"/>
    </row>
    <row r="526" spans="3:16">
      <c r="C526" s="1"/>
      <c r="D526" s="1"/>
      <c r="E526" s="1"/>
      <c r="F526" s="1"/>
      <c r="G526" s="1"/>
      <c r="J526" s="1"/>
      <c r="K526" s="1"/>
      <c r="L526" s="1"/>
      <c r="M526" s="1"/>
      <c r="N526" s="1"/>
      <c r="O526" s="1"/>
      <c r="P526" s="1"/>
    </row>
    <row r="527" spans="3:16">
      <c r="C527" s="1"/>
      <c r="D527" s="1"/>
      <c r="E527" s="1"/>
      <c r="F527" s="1"/>
      <c r="G527" s="1"/>
      <c r="J527" s="1"/>
      <c r="K527" s="1"/>
      <c r="L527" s="1"/>
      <c r="M527" s="1"/>
      <c r="N527" s="1"/>
      <c r="O527" s="1"/>
      <c r="P527" s="1"/>
    </row>
    <row r="528" spans="3:16">
      <c r="C528" s="1"/>
      <c r="D528" s="1"/>
      <c r="E528" s="1"/>
      <c r="F528" s="1"/>
      <c r="G528" s="1"/>
      <c r="J528" s="1"/>
      <c r="K528" s="1"/>
      <c r="L528" s="1"/>
      <c r="M528" s="1"/>
      <c r="N528" s="1"/>
      <c r="O528" s="1"/>
      <c r="P528" s="1"/>
    </row>
    <row r="529" spans="3:16">
      <c r="C529" s="1"/>
      <c r="D529" s="1"/>
      <c r="E529" s="1"/>
      <c r="F529" s="1"/>
      <c r="G529" s="1"/>
      <c r="J529" s="1"/>
      <c r="K529" s="1"/>
      <c r="L529" s="1"/>
      <c r="M529" s="1"/>
      <c r="N529" s="1"/>
      <c r="O529" s="1"/>
      <c r="P529" s="1"/>
    </row>
    <row r="530" spans="3:16">
      <c r="C530" s="1"/>
      <c r="D530" s="1"/>
      <c r="E530" s="1"/>
      <c r="F530" s="1"/>
      <c r="G530" s="1"/>
      <c r="J530" s="1"/>
      <c r="K530" s="1"/>
      <c r="L530" s="1"/>
      <c r="M530" s="1"/>
      <c r="N530" s="1"/>
      <c r="O530" s="1"/>
      <c r="P530" s="1"/>
    </row>
    <row r="531" spans="3:16">
      <c r="C531" s="1"/>
      <c r="D531" s="1"/>
      <c r="E531" s="1"/>
      <c r="F531" s="1"/>
      <c r="G531" s="1"/>
      <c r="J531" s="1"/>
      <c r="K531" s="1"/>
      <c r="L531" s="1"/>
      <c r="M531" s="1"/>
      <c r="N531" s="1"/>
      <c r="O531" s="1"/>
      <c r="P531" s="1"/>
    </row>
    <row r="532" spans="3:16">
      <c r="C532" s="1"/>
      <c r="D532" s="1"/>
      <c r="E532" s="1"/>
      <c r="F532" s="1"/>
      <c r="G532" s="1"/>
      <c r="J532" s="1"/>
      <c r="K532" s="1"/>
      <c r="L532" s="1"/>
      <c r="M532" s="1"/>
      <c r="N532" s="1"/>
      <c r="O532" s="1"/>
      <c r="P532" s="1"/>
    </row>
    <row r="533" spans="3:16">
      <c r="C533" s="1"/>
      <c r="D533" s="1"/>
      <c r="E533" s="1"/>
      <c r="F533" s="1"/>
      <c r="G533" s="1"/>
      <c r="J533" s="1"/>
      <c r="K533" s="1"/>
      <c r="L533" s="1"/>
      <c r="M533" s="1"/>
      <c r="N533" s="1"/>
      <c r="O533" s="1"/>
      <c r="P533" s="1"/>
    </row>
    <row r="534" spans="3:16">
      <c r="C534" s="1"/>
      <c r="D534" s="1"/>
      <c r="E534" s="1"/>
      <c r="F534" s="1"/>
      <c r="G534" s="1"/>
      <c r="J534" s="1"/>
      <c r="K534" s="1"/>
      <c r="L534" s="1"/>
      <c r="M534" s="1"/>
      <c r="N534" s="1"/>
      <c r="O534" s="1"/>
      <c r="P534" s="1"/>
    </row>
    <row r="535" spans="3:16">
      <c r="C535" s="1"/>
      <c r="D535" s="1"/>
      <c r="E535" s="1"/>
      <c r="F535" s="1"/>
      <c r="G535" s="1"/>
      <c r="J535" s="1"/>
      <c r="K535" s="1"/>
      <c r="L535" s="1"/>
      <c r="M535" s="1"/>
      <c r="N535" s="1"/>
      <c r="O535" s="1"/>
      <c r="P535" s="1"/>
    </row>
    <row r="536" spans="3:16">
      <c r="C536" s="1"/>
      <c r="D536" s="1"/>
      <c r="E536" s="1"/>
      <c r="F536" s="1"/>
      <c r="G536" s="1"/>
      <c r="J536" s="1"/>
      <c r="K536" s="1"/>
      <c r="L536" s="1"/>
      <c r="M536" s="1"/>
      <c r="N536" s="1"/>
      <c r="O536" s="1"/>
      <c r="P536" s="1"/>
    </row>
    <row r="537" spans="3:16">
      <c r="C537" s="1"/>
      <c r="D537" s="1"/>
      <c r="E537" s="1"/>
      <c r="F537" s="1"/>
      <c r="G537" s="1"/>
      <c r="J537" s="1"/>
      <c r="K537" s="1"/>
      <c r="L537" s="1"/>
      <c r="M537" s="1"/>
      <c r="N537" s="1"/>
      <c r="O537" s="1"/>
      <c r="P537" s="1"/>
    </row>
    <row r="538" spans="3:16">
      <c r="C538" s="1"/>
      <c r="D538" s="1"/>
      <c r="E538" s="1"/>
      <c r="F538" s="1"/>
      <c r="G538" s="1"/>
      <c r="J538" s="1"/>
      <c r="K538" s="1"/>
      <c r="L538" s="1"/>
      <c r="M538" s="1"/>
      <c r="N538" s="1"/>
      <c r="O538" s="1"/>
      <c r="P538" s="1"/>
    </row>
    <row r="539" spans="3:16">
      <c r="C539" s="1"/>
      <c r="D539" s="1"/>
      <c r="E539" s="1"/>
      <c r="F539" s="1"/>
      <c r="G539" s="1"/>
      <c r="J539" s="1"/>
      <c r="K539" s="1"/>
      <c r="L539" s="1"/>
      <c r="M539" s="1"/>
      <c r="N539" s="1"/>
      <c r="O539" s="1"/>
      <c r="P539" s="1"/>
    </row>
    <row r="540" spans="3:16">
      <c r="C540" s="1"/>
      <c r="D540" s="1"/>
      <c r="E540" s="1"/>
      <c r="F540" s="1"/>
      <c r="G540" s="1"/>
      <c r="J540" s="1"/>
      <c r="K540" s="1"/>
      <c r="L540" s="1"/>
      <c r="M540" s="1"/>
      <c r="N540" s="1"/>
      <c r="O540" s="1"/>
      <c r="P540" s="1"/>
    </row>
    <row r="541" spans="3:16">
      <c r="C541" s="1"/>
      <c r="D541" s="1"/>
      <c r="E541" s="1"/>
      <c r="F541" s="1"/>
      <c r="G541" s="1"/>
      <c r="J541" s="1"/>
      <c r="K541" s="1"/>
      <c r="L541" s="1"/>
      <c r="M541" s="1"/>
      <c r="N541" s="1"/>
      <c r="O541" s="1"/>
      <c r="P541" s="1"/>
    </row>
    <row r="542" spans="3:16">
      <c r="C542" s="1"/>
      <c r="D542" s="1"/>
      <c r="E542" s="1"/>
      <c r="F542" s="1"/>
      <c r="G542" s="1"/>
      <c r="J542" s="1"/>
      <c r="K542" s="1"/>
      <c r="L542" s="1"/>
      <c r="M542" s="1"/>
      <c r="N542" s="1"/>
      <c r="O542" s="1"/>
      <c r="P542" s="1"/>
    </row>
    <row r="543" spans="3:16">
      <c r="C543" s="1"/>
      <c r="D543" s="1"/>
      <c r="E543" s="1"/>
      <c r="F543" s="1"/>
      <c r="G543" s="1"/>
      <c r="J543" s="1"/>
      <c r="K543" s="1"/>
      <c r="L543" s="1"/>
      <c r="M543" s="1"/>
      <c r="N543" s="1"/>
      <c r="O543" s="1"/>
      <c r="P543" s="1"/>
    </row>
    <row r="544" spans="3:16">
      <c r="C544" s="1"/>
      <c r="D544" s="1"/>
      <c r="E544" s="1"/>
      <c r="F544" s="1"/>
      <c r="G544" s="1"/>
      <c r="J544" s="1"/>
      <c r="K544" s="1"/>
      <c r="L544" s="1"/>
      <c r="M544" s="1"/>
      <c r="N544" s="1"/>
      <c r="O544" s="1"/>
      <c r="P544" s="1"/>
    </row>
    <row r="545" spans="3:16">
      <c r="C545" s="1"/>
      <c r="D545" s="1"/>
      <c r="E545" s="1"/>
      <c r="F545" s="1"/>
      <c r="G545" s="1"/>
      <c r="J545" s="1"/>
      <c r="K545" s="1"/>
      <c r="L545" s="1"/>
      <c r="M545" s="1"/>
      <c r="N545" s="1"/>
      <c r="O545" s="1"/>
      <c r="P545" s="1"/>
    </row>
    <row r="546" spans="3:16">
      <c r="C546" s="1"/>
      <c r="D546" s="1"/>
      <c r="E546" s="1"/>
      <c r="F546" s="1"/>
      <c r="G546" s="1"/>
      <c r="J546" s="1"/>
      <c r="K546" s="1"/>
      <c r="L546" s="1"/>
      <c r="M546" s="1"/>
      <c r="N546" s="1"/>
      <c r="O546" s="1"/>
      <c r="P546" s="1"/>
    </row>
    <row r="547" spans="3:16">
      <c r="C547" s="1"/>
      <c r="D547" s="1"/>
      <c r="E547" s="1"/>
      <c r="F547" s="1"/>
      <c r="G547" s="1"/>
      <c r="J547" s="1"/>
      <c r="K547" s="1"/>
      <c r="L547" s="1"/>
      <c r="M547" s="1"/>
      <c r="N547" s="1"/>
      <c r="O547" s="1"/>
      <c r="P547" s="1"/>
    </row>
    <row r="548" spans="3:16">
      <c r="C548" s="1"/>
      <c r="D548" s="1"/>
      <c r="E548" s="1"/>
      <c r="F548" s="1"/>
      <c r="G548" s="1"/>
      <c r="J548" s="1"/>
      <c r="K548" s="1"/>
      <c r="L548" s="1"/>
      <c r="M548" s="1"/>
      <c r="N548" s="1"/>
      <c r="O548" s="1"/>
      <c r="P548" s="1"/>
    </row>
    <row r="549" spans="3:16">
      <c r="C549" s="1"/>
      <c r="D549" s="1"/>
      <c r="E549" s="1"/>
      <c r="F549" s="1"/>
      <c r="G549" s="1"/>
      <c r="J549" s="1"/>
      <c r="K549" s="1"/>
      <c r="L549" s="1"/>
      <c r="M549" s="1"/>
      <c r="N549" s="1"/>
      <c r="O549" s="1"/>
      <c r="P549" s="1"/>
    </row>
    <row r="550" spans="3:16">
      <c r="C550" s="1"/>
      <c r="D550" s="1"/>
      <c r="E550" s="1"/>
      <c r="F550" s="1"/>
      <c r="G550" s="1"/>
      <c r="J550" s="1"/>
      <c r="K550" s="1"/>
      <c r="L550" s="1"/>
      <c r="M550" s="1"/>
      <c r="N550" s="1"/>
      <c r="O550" s="1"/>
      <c r="P550" s="1"/>
    </row>
    <row r="551" spans="3:16">
      <c r="C551" s="1"/>
      <c r="D551" s="1"/>
      <c r="E551" s="1"/>
      <c r="F551" s="1"/>
      <c r="G551" s="1"/>
      <c r="J551" s="1"/>
      <c r="K551" s="1"/>
      <c r="L551" s="1"/>
      <c r="M551" s="1"/>
      <c r="N551" s="1"/>
      <c r="O551" s="1"/>
      <c r="P551" s="1"/>
    </row>
    <row r="552" spans="3:16">
      <c r="C552" s="1"/>
      <c r="D552" s="1"/>
      <c r="E552" s="1"/>
      <c r="F552" s="1"/>
      <c r="G552" s="1"/>
      <c r="J552" s="1"/>
      <c r="K552" s="1"/>
      <c r="L552" s="1"/>
      <c r="M552" s="1"/>
      <c r="N552" s="1"/>
      <c r="O552" s="1"/>
      <c r="P552" s="1"/>
    </row>
    <row r="553" spans="3:16">
      <c r="C553" s="1"/>
      <c r="D553" s="1"/>
      <c r="E553" s="1"/>
      <c r="F553" s="1"/>
      <c r="G553" s="1"/>
      <c r="J553" s="1"/>
      <c r="K553" s="1"/>
      <c r="L553" s="1"/>
      <c r="M553" s="1"/>
      <c r="N553" s="1"/>
      <c r="O553" s="1"/>
      <c r="P553" s="1"/>
    </row>
    <row r="554" spans="3:16">
      <c r="C554" s="1"/>
      <c r="D554" s="1"/>
      <c r="E554" s="1"/>
      <c r="F554" s="1"/>
      <c r="G554" s="1"/>
      <c r="J554" s="1"/>
      <c r="K554" s="1"/>
      <c r="L554" s="1"/>
      <c r="M554" s="1"/>
      <c r="N554" s="1"/>
      <c r="O554" s="1"/>
      <c r="P554" s="1"/>
    </row>
    <row r="555" spans="3:16">
      <c r="C555" s="1"/>
      <c r="D555" s="1"/>
      <c r="E555" s="1"/>
      <c r="F555" s="1"/>
      <c r="G555" s="1"/>
      <c r="J555" s="1"/>
      <c r="K555" s="1"/>
      <c r="L555" s="1"/>
      <c r="M555" s="1"/>
      <c r="N555" s="1"/>
      <c r="O555" s="1"/>
      <c r="P555" s="1"/>
    </row>
    <row r="556" spans="3:16">
      <c r="C556" s="1"/>
      <c r="D556" s="1"/>
      <c r="E556" s="1"/>
      <c r="F556" s="1"/>
      <c r="G556" s="1"/>
      <c r="J556" s="1"/>
      <c r="K556" s="1"/>
      <c r="L556" s="1"/>
      <c r="M556" s="1"/>
      <c r="N556" s="1"/>
      <c r="O556" s="1"/>
      <c r="P556" s="1"/>
    </row>
    <row r="557" spans="3:16">
      <c r="C557" s="1"/>
      <c r="D557" s="1"/>
      <c r="E557" s="1"/>
      <c r="F557" s="1"/>
      <c r="G557" s="1"/>
      <c r="J557" s="1"/>
      <c r="K557" s="1"/>
      <c r="L557" s="1"/>
      <c r="M557" s="1"/>
      <c r="N557" s="1"/>
      <c r="O557" s="1"/>
      <c r="P557" s="1"/>
    </row>
    <row r="558" spans="3:16">
      <c r="C558" s="1"/>
      <c r="D558" s="1"/>
      <c r="E558" s="1"/>
      <c r="F558" s="1"/>
      <c r="G558" s="1"/>
      <c r="J558" s="1"/>
      <c r="K558" s="1"/>
      <c r="L558" s="1"/>
      <c r="M558" s="1"/>
      <c r="N558" s="1"/>
      <c r="O558" s="1"/>
      <c r="P558" s="1"/>
    </row>
    <row r="559" spans="3:16">
      <c r="C559" s="1"/>
      <c r="D559" s="1"/>
      <c r="E559" s="1"/>
      <c r="F559" s="1"/>
      <c r="G559" s="1"/>
      <c r="J559" s="1"/>
      <c r="K559" s="1"/>
      <c r="L559" s="1"/>
      <c r="M559" s="1"/>
      <c r="N559" s="1"/>
      <c r="O559" s="1"/>
      <c r="P559" s="1"/>
    </row>
    <row r="560" spans="3:16">
      <c r="C560" s="1"/>
      <c r="D560" s="1"/>
      <c r="E560" s="1"/>
      <c r="F560" s="1"/>
      <c r="G560" s="1"/>
      <c r="J560" s="1"/>
      <c r="K560" s="1"/>
      <c r="L560" s="1"/>
      <c r="M560" s="1"/>
      <c r="N560" s="1"/>
      <c r="O560" s="1"/>
      <c r="P560" s="1"/>
    </row>
    <row r="561" spans="3:16">
      <c r="C561" s="1"/>
      <c r="D561" s="1"/>
      <c r="E561" s="1"/>
      <c r="F561" s="1"/>
      <c r="G561" s="1"/>
      <c r="J561" s="1"/>
      <c r="K561" s="1"/>
      <c r="L561" s="1"/>
      <c r="M561" s="1"/>
      <c r="N561" s="1"/>
      <c r="O561" s="1"/>
      <c r="P561" s="1"/>
    </row>
    <row r="562" spans="3:16">
      <c r="C562" s="1"/>
      <c r="D562" s="1"/>
      <c r="E562" s="1"/>
      <c r="F562" s="1"/>
      <c r="G562" s="1"/>
      <c r="J562" s="1"/>
      <c r="K562" s="1"/>
      <c r="L562" s="1"/>
      <c r="M562" s="1"/>
      <c r="N562" s="1"/>
      <c r="O562" s="1"/>
      <c r="P562" s="1"/>
    </row>
    <row r="563" spans="3:16">
      <c r="C563" s="1"/>
      <c r="D563" s="1"/>
      <c r="E563" s="1"/>
      <c r="F563" s="1"/>
      <c r="G563" s="1"/>
      <c r="J563" s="1"/>
      <c r="K563" s="1"/>
      <c r="L563" s="1"/>
      <c r="M563" s="1"/>
      <c r="N563" s="1"/>
      <c r="O563" s="1"/>
      <c r="P563" s="1"/>
    </row>
    <row r="564" spans="3:16">
      <c r="C564" s="1"/>
      <c r="D564" s="1"/>
      <c r="E564" s="1"/>
      <c r="F564" s="1"/>
      <c r="G564" s="1"/>
      <c r="J564" s="1"/>
      <c r="K564" s="1"/>
      <c r="L564" s="1"/>
      <c r="M564" s="1"/>
      <c r="N564" s="1"/>
      <c r="O564" s="1"/>
      <c r="P564" s="1"/>
    </row>
    <row r="565" spans="3:16">
      <c r="C565" s="1"/>
      <c r="D565" s="1"/>
      <c r="E565" s="1"/>
      <c r="F565" s="1"/>
      <c r="G565" s="1"/>
      <c r="J565" s="1"/>
      <c r="K565" s="1"/>
      <c r="L565" s="1"/>
      <c r="M565" s="1"/>
      <c r="N565" s="1"/>
      <c r="O565" s="1"/>
      <c r="P565" s="1"/>
    </row>
    <row r="566" spans="3:16">
      <c r="C566" s="1"/>
      <c r="D566" s="1"/>
      <c r="E566" s="1"/>
      <c r="F566" s="1"/>
      <c r="G566" s="1"/>
      <c r="J566" s="1"/>
      <c r="K566" s="1"/>
      <c r="L566" s="1"/>
      <c r="M566" s="1"/>
      <c r="N566" s="1"/>
      <c r="O566" s="1"/>
      <c r="P566" s="1"/>
    </row>
    <row r="567" spans="3:16">
      <c r="C567" s="1"/>
      <c r="D567" s="1"/>
      <c r="E567" s="1"/>
      <c r="F567" s="1"/>
      <c r="G567" s="1"/>
      <c r="J567" s="1"/>
      <c r="K567" s="1"/>
      <c r="L567" s="1"/>
      <c r="M567" s="1"/>
      <c r="N567" s="1"/>
      <c r="O567" s="1"/>
      <c r="P567" s="1"/>
    </row>
    <row r="568" spans="3:16">
      <c r="C568" s="1"/>
      <c r="D568" s="1"/>
      <c r="E568" s="1"/>
      <c r="F568" s="1"/>
      <c r="G568" s="1"/>
      <c r="J568" s="1"/>
      <c r="K568" s="1"/>
      <c r="L568" s="1"/>
      <c r="M568" s="1"/>
      <c r="N568" s="1"/>
      <c r="O568" s="1"/>
      <c r="P568" s="1"/>
    </row>
    <row r="569" spans="3:16">
      <c r="C569" s="1"/>
      <c r="D569" s="1"/>
      <c r="E569" s="1"/>
      <c r="F569" s="1"/>
      <c r="G569" s="1"/>
      <c r="J569" s="1"/>
      <c r="K569" s="1"/>
      <c r="L569" s="1"/>
      <c r="M569" s="1"/>
      <c r="N569" s="1"/>
      <c r="O569" s="1"/>
      <c r="P569" s="1"/>
    </row>
    <row r="570" spans="3:16">
      <c r="C570" s="1"/>
      <c r="D570" s="1"/>
      <c r="E570" s="1"/>
      <c r="F570" s="1"/>
      <c r="G570" s="1"/>
      <c r="J570" s="1"/>
      <c r="K570" s="1"/>
      <c r="L570" s="1"/>
      <c r="M570" s="1"/>
      <c r="N570" s="1"/>
      <c r="O570" s="1"/>
      <c r="P570" s="1"/>
    </row>
    <row r="571" spans="3:16">
      <c r="C571" s="1"/>
      <c r="D571" s="1"/>
      <c r="E571" s="1"/>
      <c r="F571" s="1"/>
      <c r="G571" s="1"/>
      <c r="J571" s="1"/>
      <c r="K571" s="1"/>
      <c r="L571" s="1"/>
      <c r="M571" s="1"/>
      <c r="N571" s="1"/>
      <c r="O571" s="1"/>
      <c r="P571" s="1"/>
    </row>
    <row r="572" spans="3:16">
      <c r="C572" s="1"/>
      <c r="D572" s="1"/>
      <c r="E572" s="1"/>
      <c r="F572" s="1"/>
      <c r="G572" s="1"/>
      <c r="J572" s="1"/>
      <c r="K572" s="1"/>
      <c r="L572" s="1"/>
      <c r="M572" s="1"/>
      <c r="N572" s="1"/>
      <c r="O572" s="1"/>
      <c r="P572" s="1"/>
    </row>
    <row r="573" spans="3:16">
      <c r="C573" s="1"/>
      <c r="D573" s="1"/>
      <c r="E573" s="1"/>
      <c r="F573" s="1"/>
      <c r="G573" s="1"/>
      <c r="J573" s="1"/>
      <c r="K573" s="1"/>
      <c r="L573" s="1"/>
      <c r="M573" s="1"/>
      <c r="N573" s="1"/>
      <c r="O573" s="1"/>
      <c r="P573" s="1"/>
    </row>
    <row r="574" spans="3:16">
      <c r="C574" s="1"/>
      <c r="D574" s="1"/>
      <c r="E574" s="1"/>
      <c r="F574" s="1"/>
      <c r="G574" s="1"/>
      <c r="J574" s="1"/>
      <c r="K574" s="1"/>
      <c r="L574" s="1"/>
      <c r="M574" s="1"/>
      <c r="N574" s="1"/>
      <c r="O574" s="1"/>
      <c r="P574" s="1"/>
    </row>
    <row r="575" spans="3:16">
      <c r="C575" s="1"/>
      <c r="D575" s="1"/>
      <c r="E575" s="1"/>
      <c r="F575" s="1"/>
      <c r="G575" s="1"/>
      <c r="J575" s="1"/>
      <c r="K575" s="1"/>
      <c r="L575" s="1"/>
      <c r="M575" s="1"/>
      <c r="N575" s="1"/>
      <c r="O575" s="1"/>
      <c r="P575" s="1"/>
    </row>
    <row r="576" spans="3:16">
      <c r="C576" s="1"/>
      <c r="D576" s="1"/>
      <c r="E576" s="1"/>
      <c r="F576" s="1"/>
      <c r="G576" s="1"/>
      <c r="J576" s="1"/>
      <c r="K576" s="1"/>
      <c r="L576" s="1"/>
      <c r="M576" s="1"/>
      <c r="N576" s="1"/>
      <c r="O576" s="1"/>
      <c r="P576" s="1"/>
    </row>
    <row r="577" spans="3:16">
      <c r="C577" s="1"/>
      <c r="D577" s="1"/>
      <c r="E577" s="1"/>
      <c r="F577" s="1"/>
      <c r="G577" s="1"/>
      <c r="J577" s="1"/>
      <c r="K577" s="1"/>
      <c r="L577" s="1"/>
      <c r="M577" s="1"/>
      <c r="N577" s="1"/>
      <c r="O577" s="1"/>
      <c r="P577" s="1"/>
    </row>
    <row r="578" spans="3:16">
      <c r="C578" s="1"/>
      <c r="D578" s="1"/>
      <c r="E578" s="1"/>
      <c r="F578" s="1"/>
      <c r="G578" s="1"/>
      <c r="J578" s="1"/>
      <c r="K578" s="1"/>
      <c r="L578" s="1"/>
      <c r="M578" s="1"/>
      <c r="N578" s="1"/>
      <c r="O578" s="1"/>
      <c r="P578" s="1"/>
    </row>
    <row r="579" spans="3:16">
      <c r="C579" s="1"/>
      <c r="D579" s="1"/>
      <c r="E579" s="1"/>
      <c r="F579" s="1"/>
      <c r="G579" s="1"/>
      <c r="J579" s="1"/>
      <c r="K579" s="1"/>
      <c r="L579" s="1"/>
      <c r="M579" s="1"/>
      <c r="N579" s="1"/>
      <c r="O579" s="1"/>
      <c r="P579" s="1"/>
    </row>
    <row r="580" spans="3:16">
      <c r="C580" s="1"/>
      <c r="D580" s="1"/>
      <c r="E580" s="1"/>
      <c r="F580" s="1"/>
      <c r="G580" s="1"/>
      <c r="J580" s="1"/>
      <c r="K580" s="1"/>
      <c r="L580" s="1"/>
      <c r="M580" s="1"/>
      <c r="N580" s="1"/>
      <c r="O580" s="1"/>
      <c r="P580" s="1"/>
    </row>
    <row r="581" spans="3:16">
      <c r="C581" s="1"/>
      <c r="D581" s="1"/>
      <c r="E581" s="1"/>
      <c r="F581" s="1"/>
      <c r="G581" s="1"/>
      <c r="J581" s="1"/>
      <c r="K581" s="1"/>
      <c r="L581" s="1"/>
      <c r="M581" s="1"/>
      <c r="N581" s="1"/>
      <c r="O581" s="1"/>
      <c r="P581" s="1"/>
    </row>
    <row r="582" spans="3:16">
      <c r="C582" s="1"/>
      <c r="D582" s="1"/>
      <c r="E582" s="1"/>
      <c r="F582" s="1"/>
      <c r="G582" s="1"/>
      <c r="J582" s="1"/>
      <c r="K582" s="1"/>
      <c r="L582" s="1"/>
      <c r="M582" s="1"/>
      <c r="N582" s="1"/>
      <c r="O582" s="1"/>
      <c r="P582" s="1"/>
    </row>
    <row r="583" spans="3:16">
      <c r="C583" s="1"/>
      <c r="D583" s="1"/>
      <c r="E583" s="1"/>
      <c r="F583" s="1"/>
      <c r="G583" s="1"/>
      <c r="J583" s="1"/>
      <c r="K583" s="1"/>
      <c r="L583" s="1"/>
      <c r="M583" s="1"/>
      <c r="N583" s="1"/>
      <c r="O583" s="1"/>
      <c r="P583" s="1"/>
    </row>
    <row r="584" spans="3:16">
      <c r="C584" s="1"/>
      <c r="D584" s="1"/>
      <c r="E584" s="1"/>
      <c r="F584" s="1"/>
      <c r="G584" s="1"/>
      <c r="J584" s="1"/>
      <c r="K584" s="1"/>
      <c r="L584" s="1"/>
      <c r="M584" s="1"/>
      <c r="N584" s="1"/>
      <c r="O584" s="1"/>
      <c r="P584" s="1"/>
    </row>
    <row r="585" spans="3:16">
      <c r="C585" s="1"/>
      <c r="D585" s="1"/>
      <c r="E585" s="1"/>
      <c r="F585" s="1"/>
      <c r="G585" s="1"/>
      <c r="J585" s="1"/>
      <c r="K585" s="1"/>
      <c r="L585" s="1"/>
      <c r="M585" s="1"/>
      <c r="N585" s="1"/>
      <c r="O585" s="1"/>
      <c r="P585" s="1"/>
    </row>
    <row r="586" spans="3:16">
      <c r="C586" s="1"/>
      <c r="D586" s="1"/>
      <c r="E586" s="1"/>
      <c r="F586" s="1"/>
      <c r="G586" s="1"/>
      <c r="J586" s="1"/>
      <c r="K586" s="1"/>
      <c r="L586" s="1"/>
      <c r="M586" s="1"/>
      <c r="N586" s="1"/>
      <c r="O586" s="1"/>
      <c r="P586" s="1"/>
    </row>
    <row r="587" spans="3:16">
      <c r="C587" s="1"/>
      <c r="D587" s="1"/>
      <c r="E587" s="1"/>
      <c r="F587" s="1"/>
      <c r="G587" s="1"/>
      <c r="J587" s="1"/>
      <c r="K587" s="1"/>
      <c r="L587" s="1"/>
      <c r="M587" s="1"/>
      <c r="N587" s="1"/>
      <c r="O587" s="1"/>
      <c r="P587" s="1"/>
    </row>
    <row r="588" spans="3:16">
      <c r="C588" s="1"/>
      <c r="D588" s="1"/>
      <c r="E588" s="1"/>
      <c r="F588" s="1"/>
      <c r="G588" s="1"/>
      <c r="J588" s="1"/>
      <c r="K588" s="1"/>
      <c r="L588" s="1"/>
      <c r="M588" s="1"/>
      <c r="N588" s="1"/>
      <c r="O588" s="1"/>
      <c r="P588" s="1"/>
    </row>
    <row r="589" spans="3:16">
      <c r="C589" s="1"/>
      <c r="D589" s="1"/>
      <c r="E589" s="1"/>
      <c r="F589" s="1"/>
      <c r="G589" s="1"/>
      <c r="J589" s="1"/>
      <c r="K589" s="1"/>
      <c r="L589" s="1"/>
      <c r="M589" s="1"/>
      <c r="N589" s="1"/>
      <c r="O589" s="1"/>
      <c r="P589" s="1"/>
    </row>
    <row r="590" spans="3:16">
      <c r="C590" s="1"/>
      <c r="D590" s="1"/>
      <c r="E590" s="1"/>
      <c r="F590" s="1"/>
      <c r="G590" s="1"/>
      <c r="J590" s="1"/>
      <c r="K590" s="1"/>
      <c r="L590" s="1"/>
      <c r="M590" s="1"/>
      <c r="N590" s="1"/>
      <c r="O590" s="1"/>
      <c r="P590" s="1"/>
    </row>
    <row r="591" spans="3:16">
      <c r="C591" s="1"/>
      <c r="D591" s="1"/>
      <c r="E591" s="1"/>
      <c r="F591" s="1"/>
      <c r="G591" s="1"/>
      <c r="J591" s="1"/>
      <c r="K591" s="1"/>
      <c r="L591" s="1"/>
      <c r="M591" s="1"/>
      <c r="N591" s="1"/>
      <c r="O591" s="1"/>
      <c r="P591" s="1"/>
    </row>
    <row r="592" spans="3:16">
      <c r="C592" s="1"/>
      <c r="D592" s="1"/>
      <c r="E592" s="1"/>
      <c r="F592" s="1"/>
      <c r="G592" s="1"/>
      <c r="J592" s="1"/>
      <c r="K592" s="1"/>
      <c r="L592" s="1"/>
      <c r="M592" s="1"/>
      <c r="N592" s="1"/>
      <c r="O592" s="1"/>
      <c r="P592" s="1"/>
    </row>
    <row r="593" spans="3:16">
      <c r="C593" s="1"/>
      <c r="D593" s="1"/>
      <c r="E593" s="1"/>
      <c r="F593" s="1"/>
      <c r="G593" s="1"/>
      <c r="J593" s="1"/>
      <c r="K593" s="1"/>
      <c r="L593" s="1"/>
      <c r="M593" s="1"/>
      <c r="N593" s="1"/>
      <c r="O593" s="1"/>
      <c r="P593" s="1"/>
    </row>
    <row r="594" spans="3:16">
      <c r="C594" s="1"/>
      <c r="D594" s="1"/>
      <c r="E594" s="1"/>
      <c r="F594" s="1"/>
      <c r="G594" s="1"/>
      <c r="J594" s="1"/>
      <c r="K594" s="1"/>
      <c r="L594" s="1"/>
      <c r="M594" s="1"/>
      <c r="N594" s="1"/>
      <c r="O594" s="1"/>
      <c r="P594" s="1"/>
    </row>
    <row r="595" spans="3:16">
      <c r="C595" s="1"/>
      <c r="D595" s="1"/>
      <c r="E595" s="1"/>
      <c r="F595" s="1"/>
      <c r="G595" s="1"/>
      <c r="J595" s="1"/>
      <c r="K595" s="1"/>
      <c r="L595" s="1"/>
      <c r="M595" s="1"/>
      <c r="N595" s="1"/>
      <c r="O595" s="1"/>
      <c r="P595" s="1"/>
    </row>
    <row r="596" spans="3:16">
      <c r="C596" s="1"/>
      <c r="D596" s="1"/>
      <c r="E596" s="1"/>
      <c r="F596" s="1"/>
      <c r="G596" s="1"/>
      <c r="J596" s="1"/>
      <c r="K596" s="1"/>
      <c r="L596" s="1"/>
      <c r="M596" s="1"/>
      <c r="N596" s="1"/>
      <c r="O596" s="1"/>
      <c r="P596" s="1"/>
    </row>
    <row r="597" spans="3:16">
      <c r="C597" s="1"/>
      <c r="D597" s="1"/>
      <c r="E597" s="1"/>
      <c r="F597" s="1"/>
      <c r="G597" s="1"/>
      <c r="J597" s="1"/>
      <c r="K597" s="1"/>
      <c r="L597" s="1"/>
      <c r="M597" s="1"/>
      <c r="N597" s="1"/>
      <c r="O597" s="1"/>
      <c r="P597" s="1"/>
    </row>
    <row r="598" spans="3:16">
      <c r="C598" s="1"/>
      <c r="D598" s="1"/>
      <c r="E598" s="1"/>
      <c r="F598" s="1"/>
      <c r="G598" s="1"/>
      <c r="J598" s="1"/>
      <c r="K598" s="1"/>
      <c r="L598" s="1"/>
      <c r="M598" s="1"/>
      <c r="N598" s="1"/>
      <c r="O598" s="1"/>
      <c r="P598" s="1"/>
    </row>
    <row r="599" spans="3:16">
      <c r="C599" s="1"/>
      <c r="D599" s="1"/>
      <c r="E599" s="1"/>
      <c r="F599" s="1"/>
      <c r="G599" s="1"/>
      <c r="J599" s="1"/>
      <c r="K599" s="1"/>
      <c r="L599" s="1"/>
      <c r="M599" s="1"/>
      <c r="N599" s="1"/>
      <c r="O599" s="1"/>
      <c r="P599" s="1"/>
    </row>
    <row r="600" spans="3:16">
      <c r="C600" s="1"/>
      <c r="D600" s="1"/>
      <c r="E600" s="1"/>
      <c r="F600" s="1"/>
      <c r="G600" s="1"/>
      <c r="J600" s="1"/>
      <c r="K600" s="1"/>
      <c r="L600" s="1"/>
      <c r="M600" s="1"/>
      <c r="N600" s="1"/>
      <c r="O600" s="1"/>
      <c r="P600" s="1"/>
    </row>
    <row r="601" spans="3:16">
      <c r="C601" s="1"/>
      <c r="D601" s="1"/>
      <c r="E601" s="1"/>
      <c r="F601" s="1"/>
      <c r="G601" s="1"/>
      <c r="J601" s="1"/>
      <c r="K601" s="1"/>
      <c r="L601" s="1"/>
      <c r="M601" s="1"/>
      <c r="N601" s="1"/>
      <c r="O601" s="1"/>
      <c r="P601" s="1"/>
    </row>
    <row r="602" spans="3:16">
      <c r="C602" s="1"/>
      <c r="D602" s="1"/>
      <c r="E602" s="1"/>
      <c r="F602" s="1"/>
      <c r="G602" s="1"/>
      <c r="J602" s="1"/>
      <c r="K602" s="1"/>
      <c r="L602" s="1"/>
      <c r="M602" s="1"/>
      <c r="N602" s="1"/>
      <c r="O602" s="1"/>
      <c r="P602" s="1"/>
    </row>
    <row r="603" spans="3:16">
      <c r="C603" s="1"/>
      <c r="D603" s="1"/>
      <c r="E603" s="1"/>
      <c r="F603" s="1"/>
      <c r="G603" s="1"/>
      <c r="J603" s="1"/>
      <c r="K603" s="1"/>
      <c r="L603" s="1"/>
      <c r="M603" s="1"/>
      <c r="N603" s="1"/>
      <c r="O603" s="1"/>
      <c r="P603" s="1"/>
    </row>
    <row r="604" spans="3:16">
      <c r="C604" s="1"/>
      <c r="D604" s="1"/>
      <c r="E604" s="1"/>
      <c r="F604" s="1"/>
      <c r="G604" s="1"/>
      <c r="J604" s="1"/>
      <c r="K604" s="1"/>
      <c r="L604" s="1"/>
      <c r="M604" s="1"/>
      <c r="N604" s="1"/>
      <c r="O604" s="1"/>
      <c r="P604" s="1"/>
    </row>
    <row r="605" spans="3:16">
      <c r="C605" s="1"/>
      <c r="D605" s="1"/>
      <c r="E605" s="1"/>
      <c r="F605" s="1"/>
      <c r="G605" s="1"/>
      <c r="J605" s="1"/>
      <c r="K605" s="1"/>
      <c r="L605" s="1"/>
      <c r="M605" s="1"/>
      <c r="N605" s="1"/>
      <c r="O605" s="1"/>
      <c r="P605" s="1"/>
    </row>
    <row r="606" spans="3:16">
      <c r="C606" s="2"/>
      <c r="D606" s="1"/>
      <c r="E606" s="1"/>
      <c r="F606" s="1"/>
      <c r="G606" s="1"/>
      <c r="J606" s="1"/>
      <c r="K606" s="1"/>
      <c r="L606" s="1"/>
      <c r="M606" s="1"/>
      <c r="N606" s="1"/>
      <c r="O606" s="1"/>
      <c r="P606" s="1"/>
    </row>
  </sheetData>
  <mergeCells count="10">
    <mergeCell ref="A1:H1"/>
    <mergeCell ref="A76:H76"/>
    <mergeCell ref="A45:A75"/>
    <mergeCell ref="A79:A99"/>
    <mergeCell ref="A100:I100"/>
    <mergeCell ref="I3:I8"/>
    <mergeCell ref="I46:I48"/>
    <mergeCell ref="A3:A42"/>
    <mergeCell ref="A43:H43"/>
    <mergeCell ref="I51:I53"/>
  </mergeCells>
  <pageMargins left="0.70866141732283472" right="0.70866141732283472" top="0.62992125984251968" bottom="0.62992125984251968" header="0.31496062992125984" footer="0.31496062992125984"/>
  <pageSetup paperSize="8" orientation="landscape" r:id="rId1"/>
  <headerFooter>
    <oddHeader>&amp;CAVALIAÇÃO DO DESEMPENHO DO PESSOAL DOCENTE DA ESHTE - ANEXO I - 2010/2011 e Segs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fmoreira</dc:creator>
  <cp:lastModifiedBy>Miguel Torres Marques</cp:lastModifiedBy>
  <cp:lastPrinted>2010-07-21T11:22:28Z</cp:lastPrinted>
  <dcterms:created xsi:type="dcterms:W3CDTF">2010-04-06T10:01:44Z</dcterms:created>
  <dcterms:modified xsi:type="dcterms:W3CDTF">2010-09-21T14:17:45Z</dcterms:modified>
</cp:coreProperties>
</file>